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＊EXCELL実演\"/>
    </mc:Choice>
  </mc:AlternateContent>
  <bookViews>
    <workbookView xWindow="384" yWindow="60" windowWidth="17208" windowHeight="9828"/>
  </bookViews>
  <sheets>
    <sheet name="出納" sheetId="1" r:id="rId1"/>
    <sheet name="sheet1" sheetId="2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J95" i="2" l="1"/>
  <c r="I95" i="2"/>
  <c r="J92" i="2"/>
  <c r="I92" i="2"/>
  <c r="J90" i="2"/>
  <c r="I90" i="2"/>
  <c r="J87" i="2"/>
  <c r="I87" i="2"/>
  <c r="J81" i="2"/>
  <c r="I81" i="2"/>
  <c r="J75" i="2"/>
  <c r="I75" i="2"/>
  <c r="J44" i="2"/>
  <c r="I44" i="2"/>
  <c r="J42" i="2"/>
  <c r="I42" i="2"/>
  <c r="J40" i="2"/>
  <c r="I40" i="2"/>
  <c r="J37" i="2"/>
  <c r="I37" i="2"/>
  <c r="J34" i="2"/>
  <c r="I34" i="2"/>
  <c r="J28" i="2"/>
  <c r="I28" i="2"/>
  <c r="J26" i="2"/>
  <c r="I26" i="2"/>
  <c r="J23" i="2"/>
  <c r="I23" i="2"/>
  <c r="J18" i="2"/>
  <c r="I18" i="2"/>
  <c r="J15" i="2"/>
  <c r="I15" i="2"/>
  <c r="J12" i="2"/>
  <c r="I12" i="2"/>
  <c r="J8" i="2"/>
  <c r="I8" i="2"/>
  <c r="J5" i="2"/>
  <c r="J96" i="2" s="1"/>
  <c r="I5" i="2"/>
  <c r="I96" i="2" s="1"/>
  <c r="K96" i="2" s="1"/>
  <c r="K4" i="2"/>
  <c r="C29" i="3"/>
  <c r="C33" i="3" s="1"/>
  <c r="C12" i="3"/>
  <c r="C32" i="3" s="1"/>
  <c r="C34" i="3" l="1"/>
  <c r="K6" i="2" l="1"/>
  <c r="K7" i="2"/>
  <c r="K9" i="2"/>
  <c r="K10" i="2"/>
  <c r="K11" i="2" s="1"/>
  <c r="K13" i="2" s="1"/>
  <c r="K14" i="2" s="1"/>
  <c r="K16" i="2" s="1"/>
  <c r="K17" i="2" s="1"/>
  <c r="K19" i="2" s="1"/>
  <c r="K20" i="2" s="1"/>
  <c r="K21" i="2" s="1"/>
  <c r="K22" i="2" s="1"/>
  <c r="K24" i="2" s="1"/>
  <c r="K25" i="2" s="1"/>
  <c r="K27" i="2" s="1"/>
  <c r="K29" i="2" s="1"/>
  <c r="K30" i="2" s="1"/>
  <c r="K31" i="2" s="1"/>
  <c r="K32" i="2" s="1"/>
  <c r="K33" i="2" s="1"/>
  <c r="K35" i="2" s="1"/>
  <c r="K36" i="2" s="1"/>
  <c r="K38" i="2" s="1"/>
  <c r="K39" i="2" s="1"/>
  <c r="K41" i="2" s="1"/>
  <c r="K43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6" i="2" s="1"/>
  <c r="K77" i="2" s="1"/>
  <c r="K78" i="2" s="1"/>
  <c r="K79" i="2" s="1"/>
  <c r="K80" i="2" s="1"/>
  <c r="K82" i="2" s="1"/>
  <c r="K83" i="2" s="1"/>
  <c r="K84" i="2" s="1"/>
  <c r="K85" i="2" s="1"/>
  <c r="K86" i="2" s="1"/>
  <c r="K88" i="2" s="1"/>
  <c r="K89" i="2" s="1"/>
  <c r="K91" i="2" s="1"/>
  <c r="K93" i="2" s="1"/>
  <c r="K94" i="2" s="1"/>
</calcChain>
</file>

<file path=xl/sharedStrings.xml><?xml version="1.0" encoding="utf-8"?>
<sst xmlns="http://schemas.openxmlformats.org/spreadsheetml/2006/main" count="597" uniqueCount="148">
  <si>
    <t>月</t>
    <rPh sb="0" eb="1">
      <t>ツキ</t>
    </rPh>
    <phoneticPr fontId="1"/>
  </si>
  <si>
    <t>日</t>
    <rPh sb="0" eb="1">
      <t>ヒ</t>
    </rPh>
    <phoneticPr fontId="1"/>
  </si>
  <si>
    <t>相手先</t>
    <rPh sb="0" eb="3">
      <t>アイテサキ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</si>
  <si>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</si>
  <si>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</si>
  <si>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差引残高</t>
    <rPh sb="0" eb="2">
      <t>サシヒキ</t>
    </rPh>
    <rPh sb="2" eb="4">
      <t>ザンダカ</t>
    </rPh>
    <phoneticPr fontId="1"/>
  </si>
  <si>
    <t>利息</t>
    <rPh sb="0" eb="2">
      <t>リソク</t>
    </rPh>
    <phoneticPr fontId="1"/>
  </si>
  <si>
    <t>科　　目</t>
    <rPh sb="0" eb="1">
      <t>カ</t>
    </rPh>
    <rPh sb="3" eb="4">
      <t>メ</t>
    </rPh>
    <phoneticPr fontId="1"/>
  </si>
  <si>
    <t>内　容</t>
    <rPh sb="0" eb="1">
      <t>ウチ</t>
    </rPh>
    <rPh sb="2" eb="3">
      <t>カタチ</t>
    </rPh>
    <phoneticPr fontId="1"/>
  </si>
  <si>
    <t>雑費</t>
    <rPh sb="0" eb="2">
      <t>ザッピ</t>
    </rPh>
    <phoneticPr fontId="1"/>
  </si>
  <si>
    <t>前年度繰越金</t>
    <rPh sb="0" eb="3">
      <t>ゼンネンド</t>
    </rPh>
    <rPh sb="3" eb="6">
      <t>クリコシキン</t>
    </rPh>
    <phoneticPr fontId="1"/>
  </si>
  <si>
    <t>金　額</t>
    <rPh sb="0" eb="1">
      <t>キン</t>
    </rPh>
    <rPh sb="2" eb="3">
      <t>ガク</t>
    </rPh>
    <phoneticPr fontId="1"/>
  </si>
  <si>
    <t>　　　　（金額の単位：円）</t>
    <rPh sb="5" eb="7">
      <t>キンガク</t>
    </rPh>
    <rPh sb="8" eb="10">
      <t>タンイ</t>
    </rPh>
    <rPh sb="11" eb="12">
      <t>エン</t>
    </rPh>
    <phoneticPr fontId="1"/>
  </si>
  <si>
    <t>総計</t>
  </si>
  <si>
    <t>事務費</t>
    <rPh sb="0" eb="3">
      <t>ジムヒ</t>
    </rPh>
    <phoneticPr fontId="1"/>
  </si>
  <si>
    <t>前年度繰越金</t>
    <rPh sb="0" eb="3">
      <t>ゼンネンド</t>
    </rPh>
    <rPh sb="3" eb="4">
      <t>ク</t>
    </rPh>
    <rPh sb="4" eb="5">
      <t>コ</t>
    </rPh>
    <rPh sb="5" eb="6">
      <t>キン</t>
    </rPh>
    <phoneticPr fontId="1"/>
  </si>
  <si>
    <t>天白館負担金</t>
    <rPh sb="0" eb="2">
      <t>テンパク</t>
    </rPh>
    <rPh sb="2" eb="3">
      <t>カン</t>
    </rPh>
    <rPh sb="3" eb="6">
      <t>フタンキン</t>
    </rPh>
    <phoneticPr fontId="1"/>
  </si>
  <si>
    <t>自主防災会負担金</t>
    <rPh sb="0" eb="2">
      <t>ジシュ</t>
    </rPh>
    <rPh sb="2" eb="4">
      <t>ボウサイ</t>
    </rPh>
    <rPh sb="4" eb="5">
      <t>カイ</t>
    </rPh>
    <rPh sb="5" eb="8">
      <t>フタンキン</t>
    </rPh>
    <phoneticPr fontId="1"/>
  </si>
  <si>
    <t>負担金</t>
    <rPh sb="0" eb="3">
      <t>フタンキン</t>
    </rPh>
    <phoneticPr fontId="1"/>
  </si>
  <si>
    <t>市助成金</t>
    <rPh sb="0" eb="1">
      <t>シ</t>
    </rPh>
    <rPh sb="1" eb="3">
      <t>ジョセイ</t>
    </rPh>
    <rPh sb="3" eb="4">
      <t>キン</t>
    </rPh>
    <phoneticPr fontId="1"/>
  </si>
  <si>
    <t>環境課</t>
    <rPh sb="0" eb="3">
      <t>カンキョウカ</t>
    </rPh>
    <phoneticPr fontId="1"/>
  </si>
  <si>
    <t>組費</t>
    <rPh sb="0" eb="1">
      <t>クミ</t>
    </rPh>
    <rPh sb="1" eb="2">
      <t>ヒ</t>
    </rPh>
    <phoneticPr fontId="1"/>
  </si>
  <si>
    <t>前期分</t>
    <rPh sb="0" eb="3">
      <t>ゼンキブン</t>
    </rPh>
    <phoneticPr fontId="1"/>
  </si>
  <si>
    <t>総務課</t>
    <rPh sb="0" eb="3">
      <t>ソウムカ</t>
    </rPh>
    <phoneticPr fontId="1"/>
  </si>
  <si>
    <t>ダンプカーお礼</t>
    <rPh sb="6" eb="7">
      <t>レイ</t>
    </rPh>
    <phoneticPr fontId="1"/>
  </si>
  <si>
    <t>清掃活動費</t>
    <rPh sb="0" eb="2">
      <t>セイソウ</t>
    </rPh>
    <rPh sb="2" eb="4">
      <t>カツドウ</t>
    </rPh>
    <rPh sb="4" eb="5">
      <t>ヒ</t>
    </rPh>
    <phoneticPr fontId="1"/>
  </si>
  <si>
    <t>飲み物代</t>
    <rPh sb="0" eb="1">
      <t>ノ</t>
    </rPh>
    <rPh sb="2" eb="3">
      <t>モノ</t>
    </rPh>
    <rPh sb="3" eb="4">
      <t>ダイ</t>
    </rPh>
    <phoneticPr fontId="1"/>
  </si>
  <si>
    <t>草刈り機油代</t>
    <rPh sb="0" eb="2">
      <t>クサカ</t>
    </rPh>
    <rPh sb="3" eb="4">
      <t>キ</t>
    </rPh>
    <rPh sb="4" eb="5">
      <t>アブラ</t>
    </rPh>
    <rPh sb="5" eb="6">
      <t>ダイ</t>
    </rPh>
    <phoneticPr fontId="1"/>
  </si>
  <si>
    <t>コミュニティー協力費</t>
    <rPh sb="7" eb="10">
      <t>キョウリョクヒ</t>
    </rPh>
    <phoneticPr fontId="1"/>
  </si>
  <si>
    <t>下吉田区費</t>
    <rPh sb="0" eb="3">
      <t>シモヨシダ</t>
    </rPh>
    <rPh sb="3" eb="4">
      <t>ク</t>
    </rPh>
    <rPh sb="4" eb="5">
      <t>ヒ</t>
    </rPh>
    <phoneticPr fontId="1"/>
  </si>
  <si>
    <t>後期分</t>
    <rPh sb="0" eb="2">
      <t>コウキ</t>
    </rPh>
    <rPh sb="2" eb="3">
      <t>ブン</t>
    </rPh>
    <phoneticPr fontId="1"/>
  </si>
  <si>
    <t>お伊勢さんお札</t>
    <rPh sb="1" eb="3">
      <t>イセ</t>
    </rPh>
    <rPh sb="6" eb="7">
      <t>フダ</t>
    </rPh>
    <phoneticPr fontId="1"/>
  </si>
  <si>
    <t>新年会</t>
    <rPh sb="0" eb="3">
      <t>シンネンカイ</t>
    </rPh>
    <phoneticPr fontId="1"/>
  </si>
  <si>
    <t>料理</t>
    <rPh sb="0" eb="2">
      <t>リョウリ</t>
    </rPh>
    <phoneticPr fontId="1"/>
  </si>
  <si>
    <t>項　　目</t>
    <rPh sb="0" eb="1">
      <t>コウ</t>
    </rPh>
    <rPh sb="3" eb="4">
      <t>メ</t>
    </rPh>
    <phoneticPr fontId="1"/>
  </si>
  <si>
    <t>市助成金</t>
    <rPh sb="0" eb="1">
      <t>シ</t>
    </rPh>
    <rPh sb="1" eb="4">
      <t>ジョセイキン</t>
    </rPh>
    <phoneticPr fontId="1"/>
  </si>
  <si>
    <t>清掃活動経費</t>
    <rPh sb="0" eb="2">
      <t>セイソウ</t>
    </rPh>
    <rPh sb="2" eb="4">
      <t>カツドウ</t>
    </rPh>
    <rPh sb="4" eb="6">
      <t>ケイヒ</t>
    </rPh>
    <phoneticPr fontId="1"/>
  </si>
  <si>
    <t>各種負担金</t>
    <rPh sb="0" eb="2">
      <t>カクシュ</t>
    </rPh>
    <rPh sb="2" eb="5">
      <t>フタンキン</t>
    </rPh>
    <phoneticPr fontId="1"/>
  </si>
  <si>
    <t>大会などの慰労会費</t>
    <rPh sb="0" eb="2">
      <t>タイカイ</t>
    </rPh>
    <rPh sb="5" eb="7">
      <t>イロウ</t>
    </rPh>
    <rPh sb="7" eb="9">
      <t>カイヒ</t>
    </rPh>
    <phoneticPr fontId="1"/>
  </si>
  <si>
    <t>電気料</t>
    <rPh sb="0" eb="3">
      <t>デンキリョウ</t>
    </rPh>
    <phoneticPr fontId="1"/>
  </si>
  <si>
    <t>公民館グラウンドゴルフ大会</t>
    <rPh sb="0" eb="3">
      <t>コウミンカン</t>
    </rPh>
    <rPh sb="11" eb="13">
      <t>タイカイ</t>
    </rPh>
    <phoneticPr fontId="1"/>
  </si>
  <si>
    <t>主　な　内　容</t>
    <rPh sb="0" eb="1">
      <t>オモ</t>
    </rPh>
    <rPh sb="4" eb="5">
      <t>ナイ</t>
    </rPh>
    <rPh sb="6" eb="7">
      <t>カタチ</t>
    </rPh>
    <phoneticPr fontId="1"/>
  </si>
  <si>
    <t>合計</t>
    <rPh sb="0" eb="2">
      <t>ゴウケイ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</si>
  <si>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</si>
  <si>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</si>
  <si>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３　収支</t>
    <rPh sb="2" eb="4">
      <t>シュウシ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</si>
  <si>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</si>
  <si>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</si>
  <si>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収支差引</t>
    <rPh sb="0" eb="2">
      <t>シュウシ</t>
    </rPh>
    <rPh sb="2" eb="3">
      <t>サ</t>
    </rPh>
    <rPh sb="3" eb="4">
      <t>ヒ</t>
    </rPh>
    <phoneticPr fontId="1"/>
  </si>
  <si>
    <t>（次年度繰越金）</t>
    <rPh sb="1" eb="4">
      <t>ジネンド</t>
    </rPh>
    <rPh sb="4" eb="7">
      <t>クリコシキン</t>
    </rPh>
    <phoneticPr fontId="1"/>
  </si>
  <si>
    <t>組　　長</t>
    <rPh sb="0" eb="1">
      <t>クミ</t>
    </rPh>
    <rPh sb="3" eb="4">
      <t>チョウ</t>
    </rPh>
    <phoneticPr fontId="1"/>
  </si>
  <si>
    <t>仮受け金</t>
    <rPh sb="0" eb="2">
      <t>カリウ</t>
    </rPh>
    <rPh sb="3" eb="4">
      <t>キン</t>
    </rPh>
    <phoneticPr fontId="1"/>
  </si>
  <si>
    <t>仮受金の支払い</t>
    <rPh sb="0" eb="1">
      <t>カリ</t>
    </rPh>
    <rPh sb="2" eb="3">
      <t>キン</t>
    </rPh>
    <rPh sb="4" eb="6">
      <t>シハラ</t>
    </rPh>
    <phoneticPr fontId="1"/>
  </si>
  <si>
    <t>会　　計</t>
    <rPh sb="0" eb="1">
      <t>カイ</t>
    </rPh>
    <rPh sb="3" eb="4">
      <t>ケイ</t>
    </rPh>
    <phoneticPr fontId="1"/>
  </si>
  <si>
    <t>　　太田　幸男</t>
    <rPh sb="2" eb="4">
      <t>オオタ</t>
    </rPh>
    <rPh sb="5" eb="7">
      <t>ユキオ</t>
    </rPh>
    <phoneticPr fontId="1"/>
  </si>
  <si>
    <t>H23</t>
    <phoneticPr fontId="1"/>
  </si>
  <si>
    <t>下田作業所払戻</t>
  </si>
  <si>
    <t>雑収入</t>
    <rPh sb="0" eb="3">
      <t>ザッシュウニュウ</t>
    </rPh>
    <phoneticPr fontId="1"/>
  </si>
  <si>
    <t>震災義援金日赤へ</t>
    <rPh sb="0" eb="2">
      <t>シンサイ</t>
    </rPh>
    <rPh sb="2" eb="5">
      <t>ギエンキン</t>
    </rPh>
    <rPh sb="5" eb="7">
      <t>ニッセキ</t>
    </rPh>
    <phoneticPr fontId="1"/>
  </si>
  <si>
    <t>新東名補償金（お宮）</t>
    <rPh sb="0" eb="3">
      <t>シントウメイ</t>
    </rPh>
    <rPh sb="3" eb="6">
      <t>ホショウキン</t>
    </rPh>
    <rPh sb="8" eb="9">
      <t>ミヤ</t>
    </rPh>
    <phoneticPr fontId="1"/>
  </si>
  <si>
    <t>敬老会負担金</t>
    <rPh sb="0" eb="3">
      <t>ケイロウカイ</t>
    </rPh>
    <rPh sb="3" eb="6">
      <t>フタンキン</t>
    </rPh>
    <phoneticPr fontId="1"/>
  </si>
  <si>
    <t>会費</t>
    <rPh sb="0" eb="2">
      <t>カイヒ</t>
    </rPh>
    <phoneticPr fontId="1"/>
  </si>
  <si>
    <t>新城観光協会会費</t>
    <rPh sb="0" eb="2">
      <t>シンシロ</t>
    </rPh>
    <rPh sb="2" eb="4">
      <t>カンコウ</t>
    </rPh>
    <rPh sb="4" eb="6">
      <t>キョウカイ</t>
    </rPh>
    <rPh sb="6" eb="8">
      <t>カイヒ</t>
    </rPh>
    <phoneticPr fontId="1"/>
  </si>
  <si>
    <t>視察費</t>
    <rPh sb="0" eb="2">
      <t>シサツ</t>
    </rPh>
    <rPh sb="2" eb="3">
      <t>ヒ</t>
    </rPh>
    <phoneticPr fontId="1"/>
  </si>
  <si>
    <t>東名視察飲物</t>
    <rPh sb="0" eb="2">
      <t>トウメイ</t>
    </rPh>
    <rPh sb="2" eb="4">
      <t>シサツ</t>
    </rPh>
    <rPh sb="4" eb="5">
      <t>ノ</t>
    </rPh>
    <rPh sb="5" eb="6">
      <t>モノ</t>
    </rPh>
    <phoneticPr fontId="1"/>
  </si>
  <si>
    <t>東名視察茶菓</t>
    <rPh sb="0" eb="2">
      <t>トウメイ</t>
    </rPh>
    <rPh sb="2" eb="4">
      <t>シサツ</t>
    </rPh>
    <rPh sb="4" eb="6">
      <t>サカ</t>
    </rPh>
    <phoneticPr fontId="1"/>
  </si>
  <si>
    <t>ダンプお礼</t>
    <rPh sb="4" eb="5">
      <t>レイ</t>
    </rPh>
    <phoneticPr fontId="1"/>
  </si>
  <si>
    <t>油代・飲み物代</t>
    <rPh sb="0" eb="1">
      <t>アブラ</t>
    </rPh>
    <rPh sb="1" eb="2">
      <t>ダイ</t>
    </rPh>
    <rPh sb="3" eb="4">
      <t>ノ</t>
    </rPh>
    <rPh sb="5" eb="6">
      <t>モノ</t>
    </rPh>
    <rPh sb="6" eb="7">
      <t>ダイ</t>
    </rPh>
    <phoneticPr fontId="1"/>
  </si>
  <si>
    <t>10月</t>
    <rPh sb="2" eb="3">
      <t>ガツ</t>
    </rPh>
    <phoneticPr fontId="1"/>
  </si>
  <si>
    <t>組長コピー上期分</t>
    <rPh sb="0" eb="2">
      <t>クミチョウ</t>
    </rPh>
    <rPh sb="5" eb="7">
      <t>カミキ</t>
    </rPh>
    <rPh sb="7" eb="8">
      <t>ブン</t>
    </rPh>
    <phoneticPr fontId="1"/>
  </si>
  <si>
    <t>慰労会費</t>
    <rPh sb="0" eb="3">
      <t>イロウカイ</t>
    </rPh>
    <rPh sb="3" eb="4">
      <t>ヒ</t>
    </rPh>
    <phoneticPr fontId="1"/>
  </si>
  <si>
    <t>公民館グランドゴルフ</t>
    <rPh sb="0" eb="3">
      <t>コウミンカン</t>
    </rPh>
    <phoneticPr fontId="1"/>
  </si>
  <si>
    <t>11月</t>
    <rPh sb="2" eb="3">
      <t>ガツ</t>
    </rPh>
    <phoneticPr fontId="1"/>
  </si>
  <si>
    <t>１２月</t>
    <rPh sb="2" eb="3">
      <t>ガツ</t>
    </rPh>
    <phoneticPr fontId="1"/>
  </si>
  <si>
    <t>墓地工事費</t>
    <rPh sb="0" eb="2">
      <t>ボチ</t>
    </rPh>
    <rPh sb="2" eb="5">
      <t>コウジヒ</t>
    </rPh>
    <phoneticPr fontId="1"/>
  </si>
  <si>
    <t>11-12月分</t>
    <rPh sb="5" eb="7">
      <t>ガツブン</t>
    </rPh>
    <phoneticPr fontId="1"/>
  </si>
  <si>
    <t>酒処分代</t>
    <rPh sb="0" eb="1">
      <t>サケ</t>
    </rPh>
    <rPh sb="1" eb="3">
      <t>ショブン</t>
    </rPh>
    <rPh sb="3" eb="4">
      <t>ダイ</t>
    </rPh>
    <phoneticPr fontId="1"/>
  </si>
  <si>
    <t>コップ代</t>
    <rPh sb="3" eb="4">
      <t>ダイ</t>
    </rPh>
    <phoneticPr fontId="1"/>
  </si>
  <si>
    <t>一心亭</t>
    <rPh sb="0" eb="3">
      <t>イッシンテイ</t>
    </rPh>
    <phoneticPr fontId="1"/>
  </si>
  <si>
    <t>カーマ</t>
    <phoneticPr fontId="1"/>
  </si>
  <si>
    <t>コード</t>
    <phoneticPr fontId="1"/>
  </si>
  <si>
    <t>H23</t>
    <phoneticPr fontId="1"/>
  </si>
  <si>
    <t>H24</t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</si>
  <si>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</si>
  <si>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</si>
  <si>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</si>
  <si>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</si>
  <si>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</si>
  <si>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</si>
  <si>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</si>
  <si>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</si>
  <si>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電気代</t>
    <rPh sb="0" eb="2">
      <t>デンキ</t>
    </rPh>
    <rPh sb="2" eb="3">
      <t>ダイ</t>
    </rPh>
    <phoneticPr fontId="1"/>
  </si>
  <si>
    <t>H24</t>
    <phoneticPr fontId="1"/>
  </si>
  <si>
    <t>公正証書コピー代</t>
    <rPh sb="0" eb="2">
      <t>コウセイ</t>
    </rPh>
    <rPh sb="2" eb="4">
      <t>ショウショ</t>
    </rPh>
    <rPh sb="7" eb="8">
      <t>ダイ</t>
    </rPh>
    <phoneticPr fontId="1"/>
  </si>
  <si>
    <t>１月分</t>
    <rPh sb="1" eb="3">
      <t>ガツブン</t>
    </rPh>
    <phoneticPr fontId="1"/>
  </si>
  <si>
    <t>H24</t>
    <phoneticPr fontId="1"/>
  </si>
  <si>
    <t>墓地工事費支払い</t>
    <rPh sb="0" eb="2">
      <t>ボチ</t>
    </rPh>
    <rPh sb="2" eb="5">
      <t>コウジヒ</t>
    </rPh>
    <rPh sb="5" eb="7">
      <t>シハラ</t>
    </rPh>
    <phoneticPr fontId="1"/>
  </si>
  <si>
    <t>お宮工事費</t>
    <rPh sb="1" eb="2">
      <t>ミヤ</t>
    </rPh>
    <rPh sb="2" eb="5">
      <t>コウジヒ</t>
    </rPh>
    <phoneticPr fontId="1"/>
  </si>
  <si>
    <t>２月分</t>
    <rPh sb="1" eb="3">
      <t>ガツブン</t>
    </rPh>
    <phoneticPr fontId="1"/>
  </si>
  <si>
    <t>３月分</t>
    <rPh sb="1" eb="3">
      <t>ガツブン</t>
    </rPh>
    <phoneticPr fontId="1"/>
  </si>
  <si>
    <t>３月分</t>
    <rPh sb="1" eb="3">
      <t>ガツブン</t>
    </rPh>
    <phoneticPr fontId="1"/>
  </si>
  <si>
    <t>集金袋コピー代</t>
    <rPh sb="0" eb="3">
      <t>シュウキンブクロ</t>
    </rPh>
    <rPh sb="6" eb="7">
      <t>ダイ</t>
    </rPh>
    <phoneticPr fontId="1"/>
  </si>
  <si>
    <t>集金袋用封筒購入</t>
    <rPh sb="0" eb="3">
      <t>シュウキンブクロ</t>
    </rPh>
    <rPh sb="3" eb="4">
      <t>ヨウ</t>
    </rPh>
    <rPh sb="4" eb="6">
      <t>フウトウ</t>
    </rPh>
    <rPh sb="6" eb="8">
      <t>コウニュウ</t>
    </rPh>
    <phoneticPr fontId="1"/>
  </si>
  <si>
    <t>1 集計</t>
  </si>
  <si>
    <t>2 集計</t>
  </si>
  <si>
    <t>3 集計</t>
  </si>
  <si>
    <t>5 集計</t>
  </si>
  <si>
    <t>7 集計</t>
  </si>
  <si>
    <t>8 集計</t>
  </si>
  <si>
    <t>9 集計</t>
  </si>
  <si>
    <t>10 集計</t>
  </si>
  <si>
    <t>21 集計</t>
  </si>
  <si>
    <t>22 集計</t>
  </si>
  <si>
    <t>23 集計</t>
  </si>
  <si>
    <t>24 集計</t>
  </si>
  <si>
    <t>25 集計</t>
  </si>
  <si>
    <t>28 集計</t>
  </si>
  <si>
    <t>29 集計</t>
  </si>
  <si>
    <t>30 集計</t>
  </si>
  <si>
    <t>32 集計</t>
  </si>
  <si>
    <t>33 集計</t>
  </si>
  <si>
    <t>組で負担分</t>
    <rPh sb="0" eb="1">
      <t>クミ</t>
    </rPh>
    <rPh sb="2" eb="5">
      <t>フタンブン</t>
    </rPh>
    <phoneticPr fontId="1"/>
  </si>
  <si>
    <t>仮受金支払い</t>
    <rPh sb="0" eb="2">
      <t>カリウケ</t>
    </rPh>
    <rPh sb="2" eb="3">
      <t>キン</t>
    </rPh>
    <rPh sb="3" eb="5">
      <t>シハラ</t>
    </rPh>
    <phoneticPr fontId="1"/>
  </si>
  <si>
    <t>仮受金</t>
    <rPh sb="0" eb="1">
      <t>カリ</t>
    </rPh>
    <rPh sb="1" eb="2">
      <t>ウ</t>
    </rPh>
    <rPh sb="2" eb="3">
      <t>キン</t>
    </rPh>
    <phoneticPr fontId="1"/>
  </si>
  <si>
    <t>34 集計</t>
  </si>
  <si>
    <t>平成23年度紺屋平東組会計報告書</t>
    <rPh sb="0" eb="2">
      <t>ヘイセイ</t>
    </rPh>
    <rPh sb="4" eb="6">
      <t>ネンド</t>
    </rPh>
    <rPh sb="6" eb="7">
      <t>コン</t>
    </rPh>
    <rPh sb="7" eb="9">
      <t>ヤダイラ</t>
    </rPh>
    <rPh sb="9" eb="11">
      <t>ヒガシクミ</t>
    </rPh>
    <rPh sb="11" eb="13">
      <t>カイケイ</t>
    </rPh>
    <rPh sb="13" eb="16">
      <t>ホウコクショ</t>
    </rPh>
    <phoneticPr fontId="1"/>
  </si>
  <si>
    <t>（平成23年4月1日から平成24年3月31日まで）</t>
    <rPh sb="1" eb="3">
      <t>ヘイセイ</t>
    </rPh>
    <rPh sb="5" eb="6">
      <t>ネン</t>
    </rPh>
    <rPh sb="7" eb="8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1"/>
  </si>
  <si>
    <t>　　加藤　誠一</t>
    <rPh sb="2" eb="4">
      <t>カトウ</t>
    </rPh>
    <rPh sb="5" eb="7">
      <t>セイイチ</t>
    </rPh>
    <phoneticPr fontId="1"/>
  </si>
  <si>
    <t>前期：35戸ｘ3000=105,000
後期：35戸ｘ3000=105,000</t>
    <rPh sb="0" eb="2">
      <t>ゼンキ</t>
    </rPh>
    <rPh sb="5" eb="6">
      <t>コ</t>
    </rPh>
    <rPh sb="20" eb="22">
      <t>コウキ</t>
    </rPh>
    <phoneticPr fontId="1"/>
  </si>
  <si>
    <t>環境課：9,120
総務課：前期：38,875 後期：38,875</t>
    <rPh sb="0" eb="3">
      <t>カンキョウカ</t>
    </rPh>
    <rPh sb="10" eb="13">
      <t>ソウムカ</t>
    </rPh>
    <rPh sb="14" eb="16">
      <t>ゼンキ</t>
    </rPh>
    <rPh sb="24" eb="26">
      <t>コウキ</t>
    </rPh>
    <phoneticPr fontId="1"/>
  </si>
  <si>
    <t>酒処分代4,300、下田作業所戻し金1,800
利息245</t>
    <rPh sb="0" eb="1">
      <t>サケ</t>
    </rPh>
    <rPh sb="1" eb="4">
      <t>ショブンダイ</t>
    </rPh>
    <rPh sb="10" eb="12">
      <t>シモダ</t>
    </rPh>
    <rPh sb="12" eb="15">
      <t>サギョウショ</t>
    </rPh>
    <rPh sb="15" eb="16">
      <t>モド</t>
    </rPh>
    <rPh sb="17" eb="18">
      <t>キン</t>
    </rPh>
    <rPh sb="24" eb="26">
      <t>リソク</t>
    </rPh>
    <phoneticPr fontId="1"/>
  </si>
  <si>
    <t>墓地工事費立替払</t>
    <rPh sb="5" eb="6">
      <t>タ</t>
    </rPh>
    <rPh sb="6" eb="7">
      <t>カ</t>
    </rPh>
    <rPh sb="7" eb="8">
      <t>バラ</t>
    </rPh>
    <phoneticPr fontId="1"/>
  </si>
  <si>
    <t>未収金64,000円　4月集金</t>
    <rPh sb="0" eb="3">
      <t>ミシュウキン</t>
    </rPh>
    <rPh sb="9" eb="10">
      <t>エン</t>
    </rPh>
    <rPh sb="12" eb="13">
      <t>ガツ</t>
    </rPh>
    <rPh sb="13" eb="15">
      <t>シュウキン</t>
    </rPh>
    <phoneticPr fontId="1"/>
  </si>
  <si>
    <t>春期：8,850円
　　飲み物、混合油、ダンプお礼
秋期： 8,650円
　　飲み物、混合油、ダンプお礼</t>
    <rPh sb="0" eb="2">
      <t>シュンキ</t>
    </rPh>
    <rPh sb="8" eb="9">
      <t>エン</t>
    </rPh>
    <rPh sb="12" eb="13">
      <t>ノ</t>
    </rPh>
    <rPh sb="14" eb="15">
      <t>モノ</t>
    </rPh>
    <rPh sb="16" eb="19">
      <t>コンゴウユ</t>
    </rPh>
    <rPh sb="24" eb="25">
      <t>レイ</t>
    </rPh>
    <rPh sb="26" eb="28">
      <t>シュウキ</t>
    </rPh>
    <rPh sb="35" eb="36">
      <t>エン</t>
    </rPh>
    <phoneticPr fontId="1"/>
  </si>
  <si>
    <t>新年会32,296円
東名視察・講習会費14,238</t>
    <rPh sb="0" eb="3">
      <t>シンネンカイ</t>
    </rPh>
    <rPh sb="9" eb="10">
      <t>エン</t>
    </rPh>
    <rPh sb="11" eb="13">
      <t>トウメイ</t>
    </rPh>
    <rPh sb="13" eb="15">
      <t>シサツ</t>
    </rPh>
    <rPh sb="16" eb="18">
      <t>コウシュウ</t>
    </rPh>
    <rPh sb="18" eb="20">
      <t>カイヒ</t>
    </rPh>
    <phoneticPr fontId="1"/>
  </si>
  <si>
    <t>新年会、東名視察・講習会費</t>
    <rPh sb="0" eb="2">
      <t>シンネン</t>
    </rPh>
    <rPh sb="2" eb="3">
      <t>カイ</t>
    </rPh>
    <rPh sb="4" eb="6">
      <t>トウメイ</t>
    </rPh>
    <rPh sb="6" eb="8">
      <t>シサツ</t>
    </rPh>
    <rPh sb="9" eb="12">
      <t>コウシュウカイ</t>
    </rPh>
    <rPh sb="12" eb="13">
      <t>ヒ</t>
    </rPh>
    <phoneticPr fontId="1"/>
  </si>
  <si>
    <t>新城観光協会費</t>
    <rPh sb="0" eb="2">
      <t>シンシロ</t>
    </rPh>
    <rPh sb="2" eb="4">
      <t>カンコウ</t>
    </rPh>
    <rPh sb="4" eb="6">
      <t>キョウカイ</t>
    </rPh>
    <rPh sb="6" eb="7">
      <t>ヒ</t>
    </rPh>
    <phoneticPr fontId="1"/>
  </si>
  <si>
    <t>自主防災会：20,000
天白館：30,000
コミュニティー協力費35,000
　普通分35戸ｘ500、敬老会分35戸ｘ500　</t>
    <rPh sb="0" eb="2">
      <t>ジシュ</t>
    </rPh>
    <rPh sb="2" eb="4">
      <t>ボウサイ</t>
    </rPh>
    <rPh sb="4" eb="5">
      <t>カイ</t>
    </rPh>
    <rPh sb="13" eb="15">
      <t>テンパク</t>
    </rPh>
    <rPh sb="15" eb="16">
      <t>カン</t>
    </rPh>
    <rPh sb="31" eb="34">
      <t>キョウリョクヒ</t>
    </rPh>
    <rPh sb="42" eb="44">
      <t>フツウ</t>
    </rPh>
    <rPh sb="44" eb="45">
      <t>ブン</t>
    </rPh>
    <rPh sb="47" eb="48">
      <t>コ</t>
    </rPh>
    <rPh sb="53" eb="56">
      <t>ケイロウカイ</t>
    </rPh>
    <rPh sb="56" eb="57">
      <t>ブン</t>
    </rPh>
    <rPh sb="59" eb="60">
      <t>コ</t>
    </rPh>
    <phoneticPr fontId="1"/>
  </si>
  <si>
    <t>コピー代、集金袋代</t>
    <rPh sb="3" eb="4">
      <t>ダイ</t>
    </rPh>
    <rPh sb="5" eb="7">
      <t>シュウキン</t>
    </rPh>
    <rPh sb="7" eb="8">
      <t>フクロ</t>
    </rPh>
    <rPh sb="8" eb="9">
      <t>ダイ</t>
    </rPh>
    <phoneticPr fontId="1"/>
  </si>
  <si>
    <t>下吉田区費：140,000
お宮工事費：700,000</t>
    <rPh sb="0" eb="3">
      <t>シモヨシダ</t>
    </rPh>
    <rPh sb="3" eb="5">
      <t>クヒ</t>
    </rPh>
    <rPh sb="15" eb="16">
      <t>ミヤ</t>
    </rPh>
    <rPh sb="16" eb="19">
      <t>コウジヒ</t>
    </rPh>
    <phoneticPr fontId="1"/>
  </si>
  <si>
    <r>
      <t>防犯灯３基、</t>
    </r>
    <r>
      <rPr>
        <b/>
        <sz val="12"/>
        <color theme="1"/>
        <rFont val="ＭＳ Ｐゴシック"/>
        <family val="3"/>
        <charset val="128"/>
        <scheme val="minor"/>
      </rPr>
      <t>商工街路３基</t>
    </r>
    <rPh sb="0" eb="3">
      <t>ボウハントウ</t>
    </rPh>
    <rPh sb="4" eb="5">
      <t>キ</t>
    </rPh>
    <rPh sb="6" eb="8">
      <t>ショウコウ</t>
    </rPh>
    <rPh sb="8" eb="10">
      <t>ガイロ</t>
    </rPh>
    <rPh sb="11" eb="12">
      <t>キ</t>
    </rPh>
    <phoneticPr fontId="1"/>
  </si>
  <si>
    <r>
      <t xml:space="preserve">下吉田作業所使用料　なし
大村神社、八幡神社献酒：なし
お伊勢さんお札800
</t>
    </r>
    <r>
      <rPr>
        <b/>
        <sz val="12"/>
        <color theme="1"/>
        <rFont val="ＭＳ Ｐゴシック"/>
        <family val="3"/>
        <charset val="128"/>
        <scheme val="minor"/>
      </rPr>
      <t>震災義援金（日赤へ）：35,000</t>
    </r>
    <rPh sb="0" eb="3">
      <t>シモヨシダ</t>
    </rPh>
    <rPh sb="3" eb="6">
      <t>サギョウショ</t>
    </rPh>
    <rPh sb="6" eb="9">
      <t>シヨウリョウ</t>
    </rPh>
    <rPh sb="13" eb="15">
      <t>オオムラ</t>
    </rPh>
    <rPh sb="15" eb="17">
      <t>ジンジャ</t>
    </rPh>
    <rPh sb="18" eb="20">
      <t>ハチマン</t>
    </rPh>
    <rPh sb="20" eb="22">
      <t>ジンジャ</t>
    </rPh>
    <rPh sb="22" eb="24">
      <t>ケンシュ</t>
    </rPh>
    <rPh sb="29" eb="31">
      <t>イセ</t>
    </rPh>
    <rPh sb="34" eb="35">
      <t>フダ</t>
    </rPh>
    <rPh sb="39" eb="41">
      <t>シンサイ</t>
    </rPh>
    <rPh sb="41" eb="44">
      <t>ギエンキン</t>
    </rPh>
    <rPh sb="45" eb="47">
      <t>ニッセキ</t>
    </rPh>
    <phoneticPr fontId="1"/>
  </si>
  <si>
    <t>墓地工事費集金　（立替金回収）　</t>
    <rPh sb="0" eb="2">
      <t>ボチ</t>
    </rPh>
    <rPh sb="2" eb="5">
      <t>コウジヒ</t>
    </rPh>
    <rPh sb="5" eb="7">
      <t>シュウキン</t>
    </rPh>
    <rPh sb="9" eb="12">
      <t>タテカエキン</t>
    </rPh>
    <rPh sb="12" eb="14">
      <t>カイシュウ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</si>
  <si>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  <scheme val="minor"/>
      </rPr>
      <t>3人ｘ17,000=  51,000、32人ｘ15,000=480,000
年度内未収金64,000円（32x2,000=64,000円）</t>
    </r>
    <rPh sb="2" eb="3">
      <t>ニン</t>
    </rPh>
    <rPh sb="22" eb="23">
      <t>ニン</t>
    </rPh>
    <rPh sb="39" eb="42">
      <t>ネンドナイ</t>
    </rPh>
    <rPh sb="42" eb="45">
      <t>ミシュウキン</t>
    </rPh>
    <rPh sb="51" eb="52">
      <t>エン</t>
    </rPh>
    <rPh sb="68" eb="69">
      <t>エン</t>
    </rPh>
    <phoneticPr fontId="1"/>
  </si>
  <si>
    <t>一人あたり1万円分、組の会計で負担</t>
    <rPh sb="0" eb="2">
      <t>ヒトリ</t>
    </rPh>
    <rPh sb="6" eb="8">
      <t>マンエン</t>
    </rPh>
    <rPh sb="8" eb="9">
      <t>ブン</t>
    </rPh>
    <rPh sb="10" eb="11">
      <t>クミ</t>
    </rPh>
    <rPh sb="12" eb="14">
      <t>カイケイ</t>
    </rPh>
    <rPh sb="15" eb="17">
      <t>フタン</t>
    </rPh>
    <phoneticPr fontId="1"/>
  </si>
  <si>
    <t>下吉田区費一時入金140,000
下吉田区からお宮分700,000　(35x20,000)</t>
    <rPh sb="0" eb="3">
      <t>シモヨシダ</t>
    </rPh>
    <rPh sb="3" eb="4">
      <t>ク</t>
    </rPh>
    <rPh sb="4" eb="5">
      <t>ヒ</t>
    </rPh>
    <rPh sb="5" eb="7">
      <t>イチジ</t>
    </rPh>
    <rPh sb="7" eb="9">
      <t>ニュウキン</t>
    </rPh>
    <rPh sb="17" eb="21">
      <t>シモヨシダク</t>
    </rPh>
    <rPh sb="24" eb="25">
      <t>ミヤ</t>
    </rPh>
    <rPh sb="25" eb="26">
      <t>ブン</t>
    </rPh>
    <phoneticPr fontId="1"/>
  </si>
  <si>
    <t>平成23年度紺屋平東組会計帳簿</t>
    <rPh sb="0" eb="2">
      <t>ヘイセイ</t>
    </rPh>
    <rPh sb="4" eb="6">
      <t>ネンド</t>
    </rPh>
    <rPh sb="6" eb="7">
      <t>コン</t>
    </rPh>
    <rPh sb="7" eb="9">
      <t>ヤダイラ</t>
    </rPh>
    <rPh sb="9" eb="11">
      <t>ヒガシグミ</t>
    </rPh>
    <rPh sb="11" eb="13">
      <t>カイケイ</t>
    </rPh>
    <rPh sb="13" eb="15">
      <t>チョウボ</t>
    </rPh>
    <phoneticPr fontId="1"/>
  </si>
  <si>
    <t>コード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</si>
</sst>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_ ;[Red]\-0\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distributed" vertical="center" indent="1"/>
    </xf>
    <xf numFmtId="177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 inden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horizontal="distributed" vertical="center" indent="1"/>
    </xf>
    <xf numFmtId="0" fontId="2" fillId="0" borderId="0" xfId="0" applyNumberFormat="1" applyFont="1">
      <alignment vertical="center"/>
    </xf>
    <xf numFmtId="58" fontId="3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distributed" vertical="center" indent="1"/>
    </xf>
    <xf numFmtId="177" fontId="3" fillId="0" borderId="4" xfId="0" applyNumberFormat="1" applyFont="1" applyBorder="1">
      <alignment vertical="center"/>
    </xf>
    <xf numFmtId="49" fontId="6" fillId="0" borderId="4" xfId="0" applyNumberFormat="1" applyFont="1" applyBorder="1" applyAlignment="1">
      <alignment horizontal="distributed" vertical="center" indent="1"/>
    </xf>
    <xf numFmtId="177" fontId="6" fillId="0" borderId="4" xfId="0" applyNumberFormat="1" applyFont="1" applyBorder="1">
      <alignment vertical="center"/>
    </xf>
    <xf numFmtId="0" fontId="6" fillId="0" borderId="4" xfId="0" applyFont="1" applyBorder="1">
      <alignment vertical="center"/>
    </xf>
    <xf numFmtId="176" fontId="0" fillId="2" borderId="0" xfId="0" applyNumberFormat="1" applyFill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distributed" vertical="center" inden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30" zoomScaleNormal="130" workbookViewId="0">
      <selection activeCell="Q6" sqref="Q6"/>
    </sheetView>
  </sheetViews>
  <sheetFormatPr defaultRowHeight="13.2" x14ac:dyDescent="0.2"/>
  <cols>
    <col min="1" max="1" width="5.88671875" customWidth="1"/>
    <col min="2" max="2" width="3.5546875" customWidth="1"/>
    <col min="3" max="3" width="4.21875" customWidth="1"/>
    <col min="4" max="4" width="4.88671875" customWidth="1"/>
    <col min="5" max="5" width="15.33203125" customWidth="1"/>
    <col min="6" max="6" width="20.44140625" customWidth="1"/>
    <col min="7" max="7" width="8.6640625" customWidth="1"/>
    <col min="8" max="8" width="11.88671875" style="2" customWidth="1"/>
    <col min="9" max="9" width="11.109375" style="2" customWidth="1"/>
  </cols>
  <sheetData>
    <row r="1" spans="1:9" x14ac:dyDescent="0.2">
      <c r="A1" s="44" t="s">
        <v>146</v>
      </c>
    </row>
    <row r="2" spans="1:9" ht="19.2" x14ac:dyDescent="0.2">
      <c r="A2" s="38"/>
    </row>
    <row r="3" spans="1:9" x14ac:dyDescent="0.2">
      <c r="C3" s="47"/>
    </row>
    <row r="4" spans="1:9" s="3" customFormat="1" x14ac:dyDescent="0.2">
      <c r="A4" s="45" t="s">
        <v>83</v>
      </c>
      <c r="B4" s="45" t="s">
        <v>0</v>
      </c>
      <c r="C4" s="45" t="s">
        <v>1</v>
      </c>
      <c r="D4" s="45" t="s">
        <v>147</v>
      </c>
      <c r="E4" s="45" t="s">
        <v>7</v>
      </c>
      <c r="F4" s="45" t="s">
        <v>8</v>
      </c>
      <c r="G4" s="45" t="s">
        <v>2</v>
      </c>
      <c r="H4" s="46" t="s">
        <v>3</v>
      </c>
      <c r="I4" s="46" t="s">
        <v>4</v>
      </c>
    </row>
    <row r="5" spans="1:9" x14ac:dyDescent="0.2">
      <c r="A5" s="41" t="s">
        <v>81</v>
      </c>
      <c r="B5" s="41">
        <v>4</v>
      </c>
      <c r="C5" s="41">
        <v>1</v>
      </c>
      <c r="D5" s="41">
        <v>1</v>
      </c>
      <c r="E5" s="41" t="s">
        <v>15</v>
      </c>
      <c r="F5" s="39"/>
      <c r="G5" s="39"/>
      <c r="H5" s="40">
        <v>1327574</v>
      </c>
      <c r="I5" s="40"/>
    </row>
    <row r="6" spans="1:9" x14ac:dyDescent="0.2">
      <c r="A6" s="41" t="s">
        <v>81</v>
      </c>
      <c r="B6" s="41">
        <v>4</v>
      </c>
      <c r="C6" s="41">
        <v>27</v>
      </c>
      <c r="D6" s="41">
        <v>28</v>
      </c>
      <c r="E6" s="41" t="s">
        <v>91</v>
      </c>
      <c r="F6" s="39" t="s">
        <v>85</v>
      </c>
      <c r="G6" s="39"/>
      <c r="H6" s="40"/>
      <c r="I6" s="40">
        <v>379</v>
      </c>
    </row>
    <row r="7" spans="1:9" x14ac:dyDescent="0.2">
      <c r="A7" s="41" t="s">
        <v>81</v>
      </c>
      <c r="B7" s="42">
        <v>4</v>
      </c>
      <c r="C7" s="41">
        <v>28</v>
      </c>
      <c r="D7" s="41">
        <v>28</v>
      </c>
      <c r="E7" s="41" t="s">
        <v>91</v>
      </c>
      <c r="F7" s="39" t="s">
        <v>85</v>
      </c>
      <c r="G7" s="39"/>
      <c r="H7" s="40"/>
      <c r="I7" s="40">
        <v>1158</v>
      </c>
    </row>
    <row r="8" spans="1:9" x14ac:dyDescent="0.2">
      <c r="A8" s="41" t="s">
        <v>81</v>
      </c>
      <c r="B8" s="42">
        <v>5</v>
      </c>
      <c r="C8" s="41">
        <v>2</v>
      </c>
      <c r="D8" s="41">
        <v>28</v>
      </c>
      <c r="E8" s="41" t="s">
        <v>91</v>
      </c>
      <c r="F8" s="39" t="s">
        <v>85</v>
      </c>
      <c r="G8" s="39"/>
      <c r="H8" s="40"/>
      <c r="I8" s="40">
        <v>379</v>
      </c>
    </row>
    <row r="9" spans="1:9" x14ac:dyDescent="0.2">
      <c r="A9" s="41" t="s">
        <v>81</v>
      </c>
      <c r="B9" s="42">
        <v>5</v>
      </c>
      <c r="C9" s="41">
        <v>2</v>
      </c>
      <c r="D9" s="41">
        <v>7</v>
      </c>
      <c r="E9" s="41" t="s">
        <v>57</v>
      </c>
      <c r="F9" s="39" t="s">
        <v>56</v>
      </c>
      <c r="G9" s="39"/>
      <c r="H9" s="40">
        <v>1800</v>
      </c>
      <c r="I9" s="40"/>
    </row>
    <row r="10" spans="1:9" x14ac:dyDescent="0.2">
      <c r="A10" s="41" t="s">
        <v>81</v>
      </c>
      <c r="B10" s="42">
        <v>5</v>
      </c>
      <c r="C10" s="41">
        <v>5</v>
      </c>
      <c r="D10" s="41">
        <v>29</v>
      </c>
      <c r="E10" s="41" t="s">
        <v>18</v>
      </c>
      <c r="F10" s="39" t="s">
        <v>17</v>
      </c>
      <c r="G10" s="39"/>
      <c r="H10" s="40"/>
      <c r="I10" s="40">
        <v>10000</v>
      </c>
    </row>
    <row r="11" spans="1:9" x14ac:dyDescent="0.2">
      <c r="A11" s="41" t="s">
        <v>81</v>
      </c>
      <c r="B11" s="42">
        <v>5</v>
      </c>
      <c r="C11" s="41">
        <v>5</v>
      </c>
      <c r="D11" s="41">
        <v>29</v>
      </c>
      <c r="E11" s="41" t="s">
        <v>18</v>
      </c>
      <c r="F11" s="39" t="s">
        <v>16</v>
      </c>
      <c r="G11" s="39"/>
      <c r="H11" s="40"/>
      <c r="I11" s="40">
        <v>30000</v>
      </c>
    </row>
    <row r="12" spans="1:9" x14ac:dyDescent="0.2">
      <c r="A12" s="41" t="s">
        <v>81</v>
      </c>
      <c r="B12" s="42">
        <v>5</v>
      </c>
      <c r="C12" s="41">
        <v>10</v>
      </c>
      <c r="D12" s="41">
        <v>2</v>
      </c>
      <c r="E12" s="41" t="s">
        <v>21</v>
      </c>
      <c r="F12" s="39" t="s">
        <v>22</v>
      </c>
      <c r="G12" s="39"/>
      <c r="H12" s="40">
        <v>105000</v>
      </c>
      <c r="I12" s="40"/>
    </row>
    <row r="13" spans="1:9" x14ac:dyDescent="0.2">
      <c r="A13" s="41" t="s">
        <v>81</v>
      </c>
      <c r="B13" s="41">
        <v>5</v>
      </c>
      <c r="C13" s="41">
        <v>30</v>
      </c>
      <c r="D13" s="41">
        <v>28</v>
      </c>
      <c r="E13" s="41" t="s">
        <v>91</v>
      </c>
      <c r="F13" s="39" t="s">
        <v>86</v>
      </c>
      <c r="G13" s="39"/>
      <c r="H13" s="40"/>
      <c r="I13" s="40">
        <v>1562</v>
      </c>
    </row>
    <row r="14" spans="1:9" x14ac:dyDescent="0.2">
      <c r="A14" s="41" t="s">
        <v>81</v>
      </c>
      <c r="B14" s="42">
        <v>5</v>
      </c>
      <c r="C14" s="41">
        <v>31</v>
      </c>
      <c r="D14" s="41">
        <v>3</v>
      </c>
      <c r="E14" s="41" t="s">
        <v>19</v>
      </c>
      <c r="F14" s="39" t="s">
        <v>20</v>
      </c>
      <c r="G14" s="39"/>
      <c r="H14" s="40">
        <v>9120</v>
      </c>
      <c r="I14" s="40"/>
    </row>
    <row r="15" spans="1:9" x14ac:dyDescent="0.2">
      <c r="A15" s="41" t="s">
        <v>81</v>
      </c>
      <c r="B15" s="42">
        <v>5</v>
      </c>
      <c r="C15" s="41">
        <v>31</v>
      </c>
      <c r="D15" s="41">
        <v>3</v>
      </c>
      <c r="E15" s="41" t="s">
        <v>19</v>
      </c>
      <c r="F15" s="39" t="s">
        <v>23</v>
      </c>
      <c r="G15" s="39"/>
      <c r="H15" s="40">
        <v>38875</v>
      </c>
      <c r="I15" s="40"/>
    </row>
    <row r="16" spans="1:9" x14ac:dyDescent="0.2">
      <c r="A16" s="41" t="s">
        <v>81</v>
      </c>
      <c r="B16" s="42">
        <v>6</v>
      </c>
      <c r="C16" s="41">
        <v>2</v>
      </c>
      <c r="D16" s="41">
        <v>28</v>
      </c>
      <c r="E16" s="41" t="s">
        <v>91</v>
      </c>
      <c r="F16" s="39" t="s">
        <v>86</v>
      </c>
      <c r="G16" s="39"/>
      <c r="H16" s="40"/>
      <c r="I16" s="40">
        <v>386</v>
      </c>
    </row>
    <row r="17" spans="1:9" x14ac:dyDescent="0.2">
      <c r="A17" s="41" t="s">
        <v>81</v>
      </c>
      <c r="B17" s="41">
        <v>6</v>
      </c>
      <c r="C17" s="41">
        <v>8</v>
      </c>
      <c r="D17" s="41">
        <v>32</v>
      </c>
      <c r="E17" s="41" t="s">
        <v>9</v>
      </c>
      <c r="F17" s="39" t="s">
        <v>58</v>
      </c>
      <c r="G17" s="39"/>
      <c r="H17" s="40"/>
      <c r="I17" s="40">
        <v>35000</v>
      </c>
    </row>
    <row r="18" spans="1:9" x14ac:dyDescent="0.2">
      <c r="A18" s="41" t="s">
        <v>81</v>
      </c>
      <c r="B18" s="42">
        <v>6</v>
      </c>
      <c r="C18" s="41">
        <v>10</v>
      </c>
      <c r="D18" s="41">
        <v>29</v>
      </c>
      <c r="E18" s="41" t="s">
        <v>18</v>
      </c>
      <c r="F18" s="39" t="s">
        <v>17</v>
      </c>
      <c r="G18" s="39"/>
      <c r="H18" s="40"/>
      <c r="I18" s="40">
        <v>10000</v>
      </c>
    </row>
    <row r="19" spans="1:9" x14ac:dyDescent="0.2">
      <c r="A19" s="41" t="s">
        <v>81</v>
      </c>
      <c r="B19" s="42">
        <v>6</v>
      </c>
      <c r="C19" s="41">
        <v>13</v>
      </c>
      <c r="D19" s="41">
        <v>21</v>
      </c>
      <c r="E19" s="41" t="s">
        <v>25</v>
      </c>
      <c r="F19" s="39" t="s">
        <v>24</v>
      </c>
      <c r="G19" s="39"/>
      <c r="H19" s="40"/>
      <c r="I19" s="40">
        <v>4000</v>
      </c>
    </row>
    <row r="20" spans="1:9" x14ac:dyDescent="0.2">
      <c r="A20" s="41" t="s">
        <v>81</v>
      </c>
      <c r="B20" s="42">
        <v>6</v>
      </c>
      <c r="C20" s="41">
        <v>13</v>
      </c>
      <c r="D20" s="41">
        <v>21</v>
      </c>
      <c r="E20" s="41" t="s">
        <v>25</v>
      </c>
      <c r="F20" s="39" t="s">
        <v>26</v>
      </c>
      <c r="G20" s="39"/>
      <c r="H20" s="40"/>
      <c r="I20" s="40">
        <v>3410</v>
      </c>
    </row>
    <row r="21" spans="1:9" x14ac:dyDescent="0.2">
      <c r="A21" s="41" t="s">
        <v>81</v>
      </c>
      <c r="B21" s="42">
        <v>6</v>
      </c>
      <c r="C21" s="41">
        <v>13</v>
      </c>
      <c r="D21" s="41">
        <v>21</v>
      </c>
      <c r="E21" s="41" t="s">
        <v>25</v>
      </c>
      <c r="F21" s="39" t="s">
        <v>27</v>
      </c>
      <c r="G21" s="39"/>
      <c r="H21" s="40"/>
      <c r="I21" s="40">
        <v>1440</v>
      </c>
    </row>
    <row r="22" spans="1:9" x14ac:dyDescent="0.2">
      <c r="A22" s="41" t="s">
        <v>81</v>
      </c>
      <c r="B22" s="41">
        <v>6</v>
      </c>
      <c r="C22" s="41">
        <v>27</v>
      </c>
      <c r="D22" s="41">
        <v>28</v>
      </c>
      <c r="E22" s="41" t="s">
        <v>91</v>
      </c>
      <c r="F22" s="39" t="s">
        <v>87</v>
      </c>
      <c r="G22" s="39"/>
      <c r="H22" s="40"/>
      <c r="I22" s="40">
        <v>1594</v>
      </c>
    </row>
    <row r="23" spans="1:9" x14ac:dyDescent="0.2">
      <c r="A23" s="41" t="s">
        <v>81</v>
      </c>
      <c r="B23" s="42">
        <v>6</v>
      </c>
      <c r="C23" s="41">
        <v>30</v>
      </c>
      <c r="D23" s="41">
        <v>28</v>
      </c>
      <c r="E23" s="41" t="s">
        <v>91</v>
      </c>
      <c r="F23" s="39" t="s">
        <v>87</v>
      </c>
      <c r="G23" s="39"/>
      <c r="H23" s="40"/>
      <c r="I23" s="40">
        <v>394</v>
      </c>
    </row>
    <row r="24" spans="1:9" x14ac:dyDescent="0.2">
      <c r="A24" s="41" t="s">
        <v>81</v>
      </c>
      <c r="B24" s="41">
        <v>7</v>
      </c>
      <c r="C24" s="41">
        <v>28</v>
      </c>
      <c r="D24" s="41">
        <v>28</v>
      </c>
      <c r="E24" s="41" t="s">
        <v>91</v>
      </c>
      <c r="F24" s="39" t="s">
        <v>88</v>
      </c>
      <c r="G24" s="39"/>
      <c r="H24" s="40"/>
      <c r="I24" s="40">
        <v>403</v>
      </c>
    </row>
    <row r="25" spans="1:9" x14ac:dyDescent="0.2">
      <c r="A25" s="41" t="s">
        <v>81</v>
      </c>
      <c r="B25" s="42">
        <v>7</v>
      </c>
      <c r="C25" s="41">
        <v>29</v>
      </c>
      <c r="D25" s="41">
        <v>28</v>
      </c>
      <c r="E25" s="41" t="s">
        <v>91</v>
      </c>
      <c r="F25" s="39" t="s">
        <v>88</v>
      </c>
      <c r="G25" s="39"/>
      <c r="H25" s="40"/>
      <c r="I25" s="40">
        <v>1224</v>
      </c>
    </row>
    <row r="26" spans="1:9" x14ac:dyDescent="0.2">
      <c r="A26" s="41" t="s">
        <v>81</v>
      </c>
      <c r="B26" s="42">
        <v>8</v>
      </c>
      <c r="C26" s="41">
        <v>1</v>
      </c>
      <c r="D26" s="41">
        <v>28</v>
      </c>
      <c r="E26" s="41" t="s">
        <v>91</v>
      </c>
      <c r="F26" s="39" t="s">
        <v>88</v>
      </c>
      <c r="G26" s="39"/>
      <c r="H26" s="40"/>
      <c r="I26" s="40">
        <v>403</v>
      </c>
    </row>
    <row r="27" spans="1:9" x14ac:dyDescent="0.2">
      <c r="A27" s="41" t="s">
        <v>81</v>
      </c>
      <c r="B27" s="42">
        <v>8</v>
      </c>
      <c r="C27" s="41">
        <v>3</v>
      </c>
      <c r="D27" s="41">
        <v>9</v>
      </c>
      <c r="E27" s="41" t="s">
        <v>123</v>
      </c>
      <c r="F27" s="39" t="s">
        <v>59</v>
      </c>
      <c r="G27" s="39"/>
      <c r="H27" s="40">
        <v>700000</v>
      </c>
      <c r="I27" s="40"/>
    </row>
    <row r="28" spans="1:9" x14ac:dyDescent="0.2">
      <c r="A28" s="41" t="s">
        <v>81</v>
      </c>
      <c r="B28" s="42">
        <v>8</v>
      </c>
      <c r="C28" s="41">
        <v>5</v>
      </c>
      <c r="D28" s="41">
        <v>29</v>
      </c>
      <c r="E28" s="41" t="s">
        <v>18</v>
      </c>
      <c r="F28" s="39" t="s">
        <v>28</v>
      </c>
      <c r="G28" s="39"/>
      <c r="H28" s="40"/>
      <c r="I28" s="40">
        <v>17500</v>
      </c>
    </row>
    <row r="29" spans="1:9" x14ac:dyDescent="0.2">
      <c r="A29" s="41" t="s">
        <v>81</v>
      </c>
      <c r="B29" s="42">
        <v>8</v>
      </c>
      <c r="C29" s="41">
        <v>5</v>
      </c>
      <c r="D29" s="41">
        <v>29</v>
      </c>
      <c r="E29" s="41" t="s">
        <v>18</v>
      </c>
      <c r="F29" s="39" t="s">
        <v>60</v>
      </c>
      <c r="G29" s="39"/>
      <c r="H29" s="40"/>
      <c r="I29" s="40">
        <v>17500</v>
      </c>
    </row>
    <row r="30" spans="1:9" x14ac:dyDescent="0.2">
      <c r="A30" s="41" t="s">
        <v>81</v>
      </c>
      <c r="B30" s="42">
        <v>8</v>
      </c>
      <c r="C30" s="41">
        <v>22</v>
      </c>
      <c r="D30" s="41">
        <v>5</v>
      </c>
      <c r="E30" s="41" t="s">
        <v>6</v>
      </c>
      <c r="F30" s="39"/>
      <c r="G30" s="39"/>
      <c r="H30" s="40">
        <v>112</v>
      </c>
      <c r="I30" s="40"/>
    </row>
    <row r="31" spans="1:9" x14ac:dyDescent="0.2">
      <c r="A31" s="41" t="s">
        <v>81</v>
      </c>
      <c r="B31" s="42">
        <v>8</v>
      </c>
      <c r="C31" s="41">
        <v>24</v>
      </c>
      <c r="D31" s="41">
        <v>9</v>
      </c>
      <c r="E31" s="41" t="s">
        <v>123</v>
      </c>
      <c r="F31" s="39" t="s">
        <v>29</v>
      </c>
      <c r="G31" s="39"/>
      <c r="H31" s="40">
        <v>140000</v>
      </c>
      <c r="I31" s="40"/>
    </row>
    <row r="32" spans="1:9" x14ac:dyDescent="0.2">
      <c r="A32" s="41" t="s">
        <v>81</v>
      </c>
      <c r="B32" s="42">
        <v>8</v>
      </c>
      <c r="C32" s="41">
        <v>24</v>
      </c>
      <c r="D32" s="41">
        <v>34</v>
      </c>
      <c r="E32" s="41" t="s">
        <v>122</v>
      </c>
      <c r="F32" s="39" t="s">
        <v>29</v>
      </c>
      <c r="G32" s="39"/>
      <c r="H32" s="40"/>
      <c r="I32" s="40">
        <v>140000</v>
      </c>
    </row>
    <row r="33" spans="1:9" x14ac:dyDescent="0.2">
      <c r="A33" s="41" t="s">
        <v>81</v>
      </c>
      <c r="B33" s="42">
        <v>8</v>
      </c>
      <c r="C33" s="41">
        <v>24</v>
      </c>
      <c r="D33" s="41">
        <v>25</v>
      </c>
      <c r="E33" s="41" t="s">
        <v>61</v>
      </c>
      <c r="F33" s="39" t="s">
        <v>62</v>
      </c>
      <c r="G33" s="39"/>
      <c r="H33" s="40"/>
      <c r="I33" s="40">
        <v>2000</v>
      </c>
    </row>
    <row r="34" spans="1:9" x14ac:dyDescent="0.2">
      <c r="A34" s="41" t="s">
        <v>81</v>
      </c>
      <c r="B34" s="41">
        <v>8</v>
      </c>
      <c r="C34" s="41">
        <v>26</v>
      </c>
      <c r="D34" s="41">
        <v>28</v>
      </c>
      <c r="E34" s="41" t="s">
        <v>91</v>
      </c>
      <c r="F34" s="39" t="s">
        <v>89</v>
      </c>
      <c r="G34" s="39"/>
      <c r="H34" s="40"/>
      <c r="I34" s="40">
        <v>412</v>
      </c>
    </row>
    <row r="35" spans="1:9" x14ac:dyDescent="0.2">
      <c r="A35" s="41" t="s">
        <v>81</v>
      </c>
      <c r="B35" s="41">
        <v>8</v>
      </c>
      <c r="C35" s="41">
        <v>29</v>
      </c>
      <c r="D35" s="41">
        <v>28</v>
      </c>
      <c r="E35" s="41" t="s">
        <v>91</v>
      </c>
      <c r="F35" s="39" t="s">
        <v>89</v>
      </c>
      <c r="G35" s="39"/>
      <c r="H35" s="40"/>
      <c r="I35" s="40">
        <v>1250</v>
      </c>
    </row>
    <row r="36" spans="1:9" x14ac:dyDescent="0.2">
      <c r="A36" s="41" t="s">
        <v>81</v>
      </c>
      <c r="B36" s="41">
        <v>8</v>
      </c>
      <c r="C36" s="41">
        <v>31</v>
      </c>
      <c r="D36" s="41">
        <v>28</v>
      </c>
      <c r="E36" s="41" t="s">
        <v>91</v>
      </c>
      <c r="F36" s="39" t="s">
        <v>89</v>
      </c>
      <c r="G36" s="39"/>
      <c r="H36" s="40"/>
      <c r="I36" s="40">
        <v>412</v>
      </c>
    </row>
    <row r="37" spans="1:9" x14ac:dyDescent="0.2">
      <c r="A37" s="41" t="s">
        <v>81</v>
      </c>
      <c r="B37" s="41">
        <v>9</v>
      </c>
      <c r="C37" s="41">
        <v>27</v>
      </c>
      <c r="D37" s="41">
        <v>28</v>
      </c>
      <c r="E37" s="41" t="s">
        <v>91</v>
      </c>
      <c r="F37" s="39" t="s">
        <v>90</v>
      </c>
      <c r="G37" s="39"/>
      <c r="H37" s="40"/>
      <c r="I37" s="40">
        <v>422</v>
      </c>
    </row>
    <row r="38" spans="1:9" x14ac:dyDescent="0.2">
      <c r="A38" s="41" t="s">
        <v>81</v>
      </c>
      <c r="B38" s="41">
        <v>9</v>
      </c>
      <c r="C38" s="41">
        <v>29</v>
      </c>
      <c r="D38" s="41">
        <v>28</v>
      </c>
      <c r="E38" s="41" t="s">
        <v>91</v>
      </c>
      <c r="F38" s="39" t="s">
        <v>90</v>
      </c>
      <c r="G38" s="39"/>
      <c r="H38" s="40"/>
      <c r="I38" s="40">
        <v>1278</v>
      </c>
    </row>
    <row r="39" spans="1:9" x14ac:dyDescent="0.2">
      <c r="A39" s="41" t="s">
        <v>81</v>
      </c>
      <c r="B39" s="42">
        <v>9</v>
      </c>
      <c r="C39" s="41">
        <v>30</v>
      </c>
      <c r="D39" s="41">
        <v>3</v>
      </c>
      <c r="E39" s="41" t="s">
        <v>19</v>
      </c>
      <c r="F39" s="39" t="s">
        <v>23</v>
      </c>
      <c r="G39" s="39"/>
      <c r="H39" s="40">
        <v>38875</v>
      </c>
      <c r="I39" s="40"/>
    </row>
    <row r="40" spans="1:9" x14ac:dyDescent="0.2">
      <c r="A40" s="41" t="s">
        <v>81</v>
      </c>
      <c r="B40" s="41">
        <v>10</v>
      </c>
      <c r="C40" s="41">
        <v>3</v>
      </c>
      <c r="D40" s="41">
        <v>28</v>
      </c>
      <c r="E40" s="41" t="s">
        <v>91</v>
      </c>
      <c r="F40" s="39" t="s">
        <v>90</v>
      </c>
      <c r="G40" s="39"/>
      <c r="H40" s="40"/>
      <c r="I40" s="40">
        <v>422</v>
      </c>
    </row>
    <row r="41" spans="1:9" x14ac:dyDescent="0.2">
      <c r="A41" s="41" t="s">
        <v>81</v>
      </c>
      <c r="B41" s="41">
        <v>10</v>
      </c>
      <c r="C41" s="41">
        <v>5</v>
      </c>
      <c r="D41" s="41">
        <v>2</v>
      </c>
      <c r="E41" s="41" t="s">
        <v>21</v>
      </c>
      <c r="F41" s="39" t="s">
        <v>30</v>
      </c>
      <c r="G41" s="39"/>
      <c r="H41" s="40">
        <v>105000</v>
      </c>
      <c r="I41" s="40"/>
    </row>
    <row r="42" spans="1:9" x14ac:dyDescent="0.2">
      <c r="A42" s="41" t="s">
        <v>81</v>
      </c>
      <c r="B42" s="41">
        <v>10</v>
      </c>
      <c r="C42" s="41">
        <v>14</v>
      </c>
      <c r="D42" s="41">
        <v>22</v>
      </c>
      <c r="E42" s="41" t="s">
        <v>63</v>
      </c>
      <c r="F42" s="39" t="s">
        <v>64</v>
      </c>
      <c r="G42" s="39"/>
      <c r="H42" s="40"/>
      <c r="I42" s="40">
        <v>7118</v>
      </c>
    </row>
    <row r="43" spans="1:9" x14ac:dyDescent="0.2">
      <c r="A43" s="41" t="s">
        <v>81</v>
      </c>
      <c r="B43" s="41">
        <v>10</v>
      </c>
      <c r="C43" s="41">
        <v>14</v>
      </c>
      <c r="D43" s="41">
        <v>22</v>
      </c>
      <c r="E43" s="41" t="s">
        <v>63</v>
      </c>
      <c r="F43" s="39" t="s">
        <v>65</v>
      </c>
      <c r="G43" s="39"/>
      <c r="H43" s="40"/>
      <c r="I43" s="40">
        <v>7120</v>
      </c>
    </row>
    <row r="44" spans="1:9" x14ac:dyDescent="0.2">
      <c r="A44" s="41" t="s">
        <v>81</v>
      </c>
      <c r="B44" s="42">
        <v>10</v>
      </c>
      <c r="C44" s="41">
        <v>14</v>
      </c>
      <c r="D44" s="41">
        <v>21</v>
      </c>
      <c r="E44" s="41" t="s">
        <v>25</v>
      </c>
      <c r="F44" s="39" t="s">
        <v>66</v>
      </c>
      <c r="G44" s="39"/>
      <c r="H44" s="40"/>
      <c r="I44" s="40">
        <v>4000</v>
      </c>
    </row>
    <row r="45" spans="1:9" x14ac:dyDescent="0.2">
      <c r="A45" s="41" t="s">
        <v>81</v>
      </c>
      <c r="B45" s="42">
        <v>10</v>
      </c>
      <c r="C45" s="41">
        <v>14</v>
      </c>
      <c r="D45" s="41">
        <v>34</v>
      </c>
      <c r="E45" s="41" t="s">
        <v>122</v>
      </c>
      <c r="F45" s="39" t="s">
        <v>59</v>
      </c>
      <c r="G45" s="39"/>
      <c r="H45" s="40"/>
      <c r="I45" s="40">
        <v>700000</v>
      </c>
    </row>
    <row r="46" spans="1:9" x14ac:dyDescent="0.2">
      <c r="A46" s="41" t="s">
        <v>81</v>
      </c>
      <c r="B46" s="42">
        <v>10</v>
      </c>
      <c r="C46" s="41">
        <v>21</v>
      </c>
      <c r="D46" s="41">
        <v>21</v>
      </c>
      <c r="E46" s="41" t="s">
        <v>25</v>
      </c>
      <c r="F46" s="39" t="s">
        <v>67</v>
      </c>
      <c r="G46" s="39"/>
      <c r="H46" s="40"/>
      <c r="I46" s="40">
        <v>4650</v>
      </c>
    </row>
    <row r="47" spans="1:9" x14ac:dyDescent="0.2">
      <c r="A47" s="41" t="s">
        <v>81</v>
      </c>
      <c r="B47" s="41">
        <v>10</v>
      </c>
      <c r="C47" s="41">
        <v>28</v>
      </c>
      <c r="D47" s="41">
        <v>28</v>
      </c>
      <c r="E47" s="41" t="s">
        <v>91</v>
      </c>
      <c r="F47" s="39" t="s">
        <v>68</v>
      </c>
      <c r="G47" s="39"/>
      <c r="H47" s="40"/>
      <c r="I47" s="40">
        <v>399</v>
      </c>
    </row>
    <row r="48" spans="1:9" x14ac:dyDescent="0.2">
      <c r="A48" s="41" t="s">
        <v>81</v>
      </c>
      <c r="B48" s="42">
        <v>10</v>
      </c>
      <c r="C48" s="41">
        <v>31</v>
      </c>
      <c r="D48" s="41">
        <v>28</v>
      </c>
      <c r="E48" s="41" t="s">
        <v>91</v>
      </c>
      <c r="F48" s="39" t="s">
        <v>68</v>
      </c>
      <c r="G48" s="39"/>
      <c r="H48" s="40"/>
      <c r="I48" s="40">
        <v>1206</v>
      </c>
    </row>
    <row r="49" spans="1:9" x14ac:dyDescent="0.2">
      <c r="A49" s="41" t="s">
        <v>81</v>
      </c>
      <c r="B49" s="41">
        <v>11</v>
      </c>
      <c r="C49" s="41">
        <v>2</v>
      </c>
      <c r="D49" s="41">
        <v>28</v>
      </c>
      <c r="E49" s="41" t="s">
        <v>91</v>
      </c>
      <c r="F49" s="39" t="s">
        <v>68</v>
      </c>
      <c r="G49" s="39"/>
      <c r="H49" s="40"/>
      <c r="I49" s="40">
        <v>400</v>
      </c>
    </row>
    <row r="50" spans="1:9" x14ac:dyDescent="0.2">
      <c r="A50" s="41" t="s">
        <v>81</v>
      </c>
      <c r="B50" s="41">
        <v>11</v>
      </c>
      <c r="C50" s="41">
        <v>17</v>
      </c>
      <c r="D50" s="41">
        <v>30</v>
      </c>
      <c r="E50" s="41" t="s">
        <v>14</v>
      </c>
      <c r="F50" s="39" t="s">
        <v>69</v>
      </c>
      <c r="G50" s="39"/>
      <c r="H50" s="40"/>
      <c r="I50" s="40">
        <v>3680</v>
      </c>
    </row>
    <row r="51" spans="1:9" x14ac:dyDescent="0.2">
      <c r="A51" s="41" t="s">
        <v>81</v>
      </c>
      <c r="B51" s="41">
        <v>11</v>
      </c>
      <c r="C51" s="41">
        <v>22</v>
      </c>
      <c r="D51" s="41">
        <v>24</v>
      </c>
      <c r="E51" s="41" t="s">
        <v>70</v>
      </c>
      <c r="F51" s="39" t="s">
        <v>71</v>
      </c>
      <c r="G51" s="39"/>
      <c r="H51" s="40"/>
      <c r="I51" s="40">
        <v>14868</v>
      </c>
    </row>
    <row r="52" spans="1:9" x14ac:dyDescent="0.2">
      <c r="A52" s="41" t="s">
        <v>81</v>
      </c>
      <c r="B52" s="42">
        <v>11</v>
      </c>
      <c r="C52" s="41">
        <v>28</v>
      </c>
      <c r="D52" s="41">
        <v>28</v>
      </c>
      <c r="E52" s="41" t="s">
        <v>91</v>
      </c>
      <c r="F52" s="39" t="s">
        <v>72</v>
      </c>
      <c r="G52" s="39"/>
      <c r="H52" s="40"/>
      <c r="I52" s="40">
        <v>1779</v>
      </c>
    </row>
    <row r="53" spans="1:9" x14ac:dyDescent="0.2">
      <c r="A53" s="41" t="s">
        <v>81</v>
      </c>
      <c r="B53" s="42">
        <v>12</v>
      </c>
      <c r="C53" s="41">
        <v>1</v>
      </c>
      <c r="D53" s="41">
        <v>28</v>
      </c>
      <c r="E53" s="41" t="s">
        <v>91</v>
      </c>
      <c r="F53" s="39" t="s">
        <v>72</v>
      </c>
      <c r="G53" s="39"/>
      <c r="H53" s="40"/>
      <c r="I53" s="40">
        <v>443</v>
      </c>
    </row>
    <row r="54" spans="1:9" x14ac:dyDescent="0.2">
      <c r="A54" s="41" t="s">
        <v>81</v>
      </c>
      <c r="B54" s="42">
        <v>12</v>
      </c>
      <c r="C54" s="41">
        <v>7</v>
      </c>
      <c r="D54" s="41">
        <v>32</v>
      </c>
      <c r="E54" s="41" t="s">
        <v>9</v>
      </c>
      <c r="F54" s="39" t="s">
        <v>31</v>
      </c>
      <c r="G54" s="39"/>
      <c r="H54" s="40"/>
      <c r="I54" s="40">
        <v>800</v>
      </c>
    </row>
    <row r="55" spans="1:9" x14ac:dyDescent="0.2">
      <c r="A55" s="41" t="s">
        <v>81</v>
      </c>
      <c r="B55" s="41">
        <v>12</v>
      </c>
      <c r="C55" s="41">
        <v>26</v>
      </c>
      <c r="D55" s="41">
        <v>28</v>
      </c>
      <c r="E55" s="41" t="s">
        <v>91</v>
      </c>
      <c r="F55" s="39" t="s">
        <v>73</v>
      </c>
      <c r="G55" s="39"/>
      <c r="H55" s="40"/>
      <c r="I55" s="40">
        <v>446</v>
      </c>
    </row>
    <row r="56" spans="1:9" x14ac:dyDescent="0.2">
      <c r="A56" s="41" t="s">
        <v>81</v>
      </c>
      <c r="B56" s="42">
        <v>12</v>
      </c>
      <c r="C56" s="41">
        <v>28</v>
      </c>
      <c r="D56" s="41">
        <v>28</v>
      </c>
      <c r="E56" s="41" t="s">
        <v>91</v>
      </c>
      <c r="F56" s="39" t="s">
        <v>73</v>
      </c>
      <c r="G56" s="39"/>
      <c r="H56" s="40"/>
      <c r="I56" s="40">
        <v>1346</v>
      </c>
    </row>
    <row r="57" spans="1:9" x14ac:dyDescent="0.2">
      <c r="A57" s="41" t="s">
        <v>81</v>
      </c>
      <c r="B57" s="42">
        <v>12</v>
      </c>
      <c r="C57" s="41">
        <v>29</v>
      </c>
      <c r="D57" s="41">
        <v>8</v>
      </c>
      <c r="E57" s="41" t="s">
        <v>74</v>
      </c>
      <c r="F57" s="39" t="s">
        <v>75</v>
      </c>
      <c r="G57" s="39"/>
      <c r="H57" s="40">
        <v>243000</v>
      </c>
      <c r="I57" s="40"/>
    </row>
    <row r="58" spans="1:9" x14ac:dyDescent="0.2">
      <c r="A58" s="41" t="s">
        <v>81</v>
      </c>
      <c r="B58" s="42">
        <v>12</v>
      </c>
      <c r="C58" s="41">
        <v>30</v>
      </c>
      <c r="D58" s="41">
        <v>28</v>
      </c>
      <c r="E58" s="41" t="s">
        <v>91</v>
      </c>
      <c r="F58" s="39" t="s">
        <v>73</v>
      </c>
      <c r="G58" s="39"/>
      <c r="H58" s="40"/>
      <c r="I58" s="40">
        <v>446</v>
      </c>
    </row>
    <row r="59" spans="1:9" x14ac:dyDescent="0.2">
      <c r="A59" s="41" t="s">
        <v>82</v>
      </c>
      <c r="B59" s="42">
        <v>1</v>
      </c>
      <c r="C59" s="41">
        <v>4</v>
      </c>
      <c r="D59" s="41">
        <v>7</v>
      </c>
      <c r="E59" s="41" t="s">
        <v>57</v>
      </c>
      <c r="F59" s="39" t="s">
        <v>76</v>
      </c>
      <c r="G59" s="39"/>
      <c r="H59" s="40">
        <v>4300</v>
      </c>
      <c r="I59" s="40"/>
    </row>
    <row r="60" spans="1:9" x14ac:dyDescent="0.2">
      <c r="A60" s="41" t="s">
        <v>82</v>
      </c>
      <c r="B60" s="42">
        <v>1</v>
      </c>
      <c r="C60" s="41">
        <v>4</v>
      </c>
      <c r="D60" s="41">
        <v>23</v>
      </c>
      <c r="E60" s="41" t="s">
        <v>32</v>
      </c>
      <c r="F60" s="39" t="s">
        <v>33</v>
      </c>
      <c r="G60" s="39" t="s">
        <v>78</v>
      </c>
      <c r="H60" s="40"/>
      <c r="I60" s="40">
        <v>32000</v>
      </c>
    </row>
    <row r="61" spans="1:9" x14ac:dyDescent="0.2">
      <c r="A61" s="41" t="s">
        <v>82</v>
      </c>
      <c r="B61" s="42">
        <v>1</v>
      </c>
      <c r="C61" s="41">
        <v>4</v>
      </c>
      <c r="D61" s="41">
        <v>23</v>
      </c>
      <c r="E61" s="41" t="s">
        <v>32</v>
      </c>
      <c r="F61" s="39" t="s">
        <v>77</v>
      </c>
      <c r="G61" s="39" t="s">
        <v>79</v>
      </c>
      <c r="H61" s="40"/>
      <c r="I61" s="40">
        <v>296</v>
      </c>
    </row>
    <row r="62" spans="1:9" x14ac:dyDescent="0.2">
      <c r="A62" s="41" t="s">
        <v>92</v>
      </c>
      <c r="B62" s="41">
        <v>1</v>
      </c>
      <c r="C62" s="41">
        <v>30</v>
      </c>
      <c r="D62" s="41">
        <v>28</v>
      </c>
      <c r="E62" s="41" t="s">
        <v>91</v>
      </c>
      <c r="F62" s="39"/>
      <c r="G62" s="39"/>
      <c r="H62" s="40"/>
      <c r="I62" s="40">
        <v>1787</v>
      </c>
    </row>
    <row r="63" spans="1:9" x14ac:dyDescent="0.2">
      <c r="A63" s="41" t="s">
        <v>92</v>
      </c>
      <c r="B63" s="42">
        <v>1</v>
      </c>
      <c r="C63" s="41">
        <v>31</v>
      </c>
      <c r="D63" s="41">
        <v>30</v>
      </c>
      <c r="E63" s="41" t="s">
        <v>14</v>
      </c>
      <c r="F63" s="39" t="s">
        <v>93</v>
      </c>
      <c r="G63" s="39"/>
      <c r="H63" s="40"/>
      <c r="I63" s="40">
        <v>510</v>
      </c>
    </row>
    <row r="64" spans="1:9" x14ac:dyDescent="0.2">
      <c r="A64" s="41" t="s">
        <v>92</v>
      </c>
      <c r="B64" s="42">
        <v>1</v>
      </c>
      <c r="C64" s="41">
        <v>31</v>
      </c>
      <c r="D64" s="41">
        <v>8</v>
      </c>
      <c r="E64" s="41" t="s">
        <v>74</v>
      </c>
      <c r="F64" s="39" t="s">
        <v>94</v>
      </c>
      <c r="G64" s="39"/>
      <c r="H64" s="40">
        <v>96000</v>
      </c>
      <c r="I64" s="40"/>
    </row>
    <row r="65" spans="1:9" x14ac:dyDescent="0.2">
      <c r="A65" s="41" t="s">
        <v>95</v>
      </c>
      <c r="B65" s="42">
        <v>2</v>
      </c>
      <c r="C65" s="41">
        <v>2</v>
      </c>
      <c r="D65" s="41">
        <v>28</v>
      </c>
      <c r="E65" s="41" t="s">
        <v>91</v>
      </c>
      <c r="F65" s="39"/>
      <c r="G65" s="39"/>
      <c r="H65" s="40"/>
      <c r="I65" s="40">
        <v>445</v>
      </c>
    </row>
    <row r="66" spans="1:9" x14ac:dyDescent="0.2">
      <c r="A66" s="41" t="s">
        <v>82</v>
      </c>
      <c r="B66" s="42">
        <v>2</v>
      </c>
      <c r="C66" s="41">
        <v>13</v>
      </c>
      <c r="D66" s="41">
        <v>10</v>
      </c>
      <c r="E66" s="41" t="s">
        <v>74</v>
      </c>
      <c r="F66" s="39" t="s">
        <v>96</v>
      </c>
      <c r="G66" s="39"/>
      <c r="H66" s="40"/>
      <c r="I66" s="40">
        <v>595000</v>
      </c>
    </row>
    <row r="67" spans="1:9" x14ac:dyDescent="0.2">
      <c r="A67" s="43" t="s">
        <v>82</v>
      </c>
      <c r="B67" s="42">
        <v>2</v>
      </c>
      <c r="C67" s="41">
        <v>13</v>
      </c>
      <c r="D67" s="41">
        <v>33</v>
      </c>
      <c r="E67" s="41" t="s">
        <v>97</v>
      </c>
      <c r="F67" s="39" t="s">
        <v>121</v>
      </c>
      <c r="G67" s="39"/>
      <c r="H67" s="40"/>
      <c r="I67" s="40">
        <v>350000</v>
      </c>
    </row>
    <row r="68" spans="1:9" x14ac:dyDescent="0.2">
      <c r="A68" s="41" t="s">
        <v>82</v>
      </c>
      <c r="B68" s="42">
        <v>2</v>
      </c>
      <c r="C68" s="41">
        <v>20</v>
      </c>
      <c r="D68" s="41">
        <v>5</v>
      </c>
      <c r="E68" s="41" t="s">
        <v>6</v>
      </c>
      <c r="F68" s="39"/>
      <c r="G68" s="39"/>
      <c r="H68" s="40">
        <v>133</v>
      </c>
      <c r="I68" s="40"/>
    </row>
    <row r="69" spans="1:9" x14ac:dyDescent="0.2">
      <c r="A69" s="41" t="s">
        <v>95</v>
      </c>
      <c r="B69" s="41">
        <v>2</v>
      </c>
      <c r="C69" s="41">
        <v>27</v>
      </c>
      <c r="D69" s="41">
        <v>28</v>
      </c>
      <c r="E69" s="41" t="s">
        <v>91</v>
      </c>
      <c r="F69" s="39"/>
      <c r="G69" s="39"/>
      <c r="H69" s="40"/>
      <c r="I69" s="40">
        <v>1792</v>
      </c>
    </row>
    <row r="70" spans="1:9" x14ac:dyDescent="0.2">
      <c r="A70" s="41" t="s">
        <v>95</v>
      </c>
      <c r="B70" s="42">
        <v>3</v>
      </c>
      <c r="C70" s="41">
        <v>1</v>
      </c>
      <c r="D70" s="41">
        <v>28</v>
      </c>
      <c r="E70" s="41" t="s">
        <v>91</v>
      </c>
      <c r="F70" s="39"/>
      <c r="G70" s="39"/>
      <c r="H70" s="40"/>
      <c r="I70" s="40">
        <v>446</v>
      </c>
    </row>
    <row r="71" spans="1:9" x14ac:dyDescent="0.2">
      <c r="A71" s="41" t="s">
        <v>82</v>
      </c>
      <c r="B71" s="42">
        <v>3</v>
      </c>
      <c r="C71" s="41">
        <v>1</v>
      </c>
      <c r="D71" s="41">
        <v>8</v>
      </c>
      <c r="E71" s="41" t="s">
        <v>74</v>
      </c>
      <c r="F71" s="39" t="s">
        <v>98</v>
      </c>
      <c r="G71" s="39"/>
      <c r="H71" s="40">
        <v>96000</v>
      </c>
      <c r="I71" s="40"/>
    </row>
    <row r="72" spans="1:9" x14ac:dyDescent="0.2">
      <c r="A72" s="41" t="s">
        <v>82</v>
      </c>
      <c r="B72" s="41">
        <v>3</v>
      </c>
      <c r="C72" s="41">
        <v>26</v>
      </c>
      <c r="D72" s="41">
        <v>28</v>
      </c>
      <c r="E72" s="41" t="s">
        <v>91</v>
      </c>
      <c r="F72" s="39" t="s">
        <v>99</v>
      </c>
      <c r="G72" s="39"/>
      <c r="H72" s="40"/>
      <c r="I72" s="40">
        <v>448</v>
      </c>
    </row>
    <row r="73" spans="1:9" x14ac:dyDescent="0.2">
      <c r="A73" s="41" t="s">
        <v>82</v>
      </c>
      <c r="B73" s="42">
        <v>3</v>
      </c>
      <c r="C73" s="41">
        <v>28</v>
      </c>
      <c r="D73" s="41">
        <v>28</v>
      </c>
      <c r="E73" s="41" t="s">
        <v>91</v>
      </c>
      <c r="F73" s="39" t="s">
        <v>99</v>
      </c>
      <c r="G73" s="39"/>
      <c r="H73" s="40"/>
      <c r="I73" s="40">
        <v>1350</v>
      </c>
    </row>
    <row r="74" spans="1:9" x14ac:dyDescent="0.2">
      <c r="A74" s="41" t="s">
        <v>82</v>
      </c>
      <c r="B74" s="42">
        <v>3</v>
      </c>
      <c r="C74" s="41">
        <v>30</v>
      </c>
      <c r="D74" s="41">
        <v>8</v>
      </c>
      <c r="E74" s="41" t="s">
        <v>74</v>
      </c>
      <c r="F74" s="39" t="s">
        <v>100</v>
      </c>
      <c r="G74" s="39"/>
      <c r="H74" s="40">
        <v>96000</v>
      </c>
      <c r="I74" s="40"/>
    </row>
    <row r="75" spans="1:9" x14ac:dyDescent="0.2">
      <c r="A75" s="41" t="s">
        <v>82</v>
      </c>
      <c r="B75" s="42">
        <v>3</v>
      </c>
      <c r="C75" s="41">
        <v>30</v>
      </c>
      <c r="D75" s="41">
        <v>30</v>
      </c>
      <c r="E75" s="41" t="s">
        <v>14</v>
      </c>
      <c r="F75" s="39" t="s">
        <v>69</v>
      </c>
      <c r="G75" s="39"/>
      <c r="H75" s="40"/>
      <c r="I75" s="40">
        <v>4340</v>
      </c>
    </row>
    <row r="76" spans="1:9" x14ac:dyDescent="0.2">
      <c r="A76" s="41" t="s">
        <v>82</v>
      </c>
      <c r="B76" s="42">
        <v>3</v>
      </c>
      <c r="C76" s="41">
        <v>30</v>
      </c>
      <c r="D76" s="41">
        <v>30</v>
      </c>
      <c r="E76" s="41" t="s">
        <v>14</v>
      </c>
      <c r="F76" s="39" t="s">
        <v>102</v>
      </c>
      <c r="G76" s="39"/>
      <c r="H76" s="40"/>
      <c r="I76" s="40">
        <v>504</v>
      </c>
    </row>
    <row r="77" spans="1:9" x14ac:dyDescent="0.2">
      <c r="A77" s="41" t="s">
        <v>82</v>
      </c>
      <c r="B77" s="42">
        <v>3</v>
      </c>
      <c r="C77" s="41">
        <v>30</v>
      </c>
      <c r="D77" s="41">
        <v>30</v>
      </c>
      <c r="E77" s="41" t="s">
        <v>14</v>
      </c>
      <c r="F77" s="39" t="s">
        <v>101</v>
      </c>
      <c r="G77" s="39"/>
      <c r="H77" s="40"/>
      <c r="I77" s="40">
        <v>340</v>
      </c>
    </row>
  </sheetData>
  <phoneticPr fontId="1"/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6"/>
  <sheetViews>
    <sheetView topLeftCell="A68" workbookViewId="0">
      <selection activeCell="K96" sqref="K96"/>
    </sheetView>
  </sheetViews>
  <sheetFormatPr defaultRowHeight="13.2" outlineLevelRow="2" x14ac:dyDescent="0.2"/>
  <cols>
    <col min="1" max="1" width="4.21875" customWidth="1"/>
    <col min="2" max="3" width="4.44140625" customWidth="1"/>
    <col min="4" max="4" width="4.77734375" customWidth="1"/>
    <col min="5" max="5" width="6.88671875" customWidth="1"/>
    <col min="6" max="6" width="17.33203125" customWidth="1"/>
    <col min="7" max="7" width="17.6640625" customWidth="1"/>
    <col min="8" max="8" width="9" customWidth="1"/>
    <col min="9" max="9" width="10" customWidth="1"/>
    <col min="10" max="10" width="10.33203125" customWidth="1"/>
    <col min="11" max="11" width="12.77734375" customWidth="1"/>
  </cols>
  <sheetData>
    <row r="3" spans="1:11" s="3" customFormat="1" x14ac:dyDescent="0.2">
      <c r="A3" s="32" t="s">
        <v>84</v>
      </c>
      <c r="B3" s="32" t="s">
        <v>83</v>
      </c>
      <c r="C3" s="32" t="s">
        <v>0</v>
      </c>
      <c r="D3" s="32" t="s">
        <v>1</v>
      </c>
      <c r="E3" s="33" t="s">
        <v>80</v>
      </c>
      <c r="F3" s="32" t="s">
        <v>7</v>
      </c>
      <c r="G3" s="32" t="s">
        <v>8</v>
      </c>
      <c r="H3" s="32" t="s">
        <v>2</v>
      </c>
      <c r="I3" s="34" t="s">
        <v>3</v>
      </c>
      <c r="J3" s="34" t="s">
        <v>4</v>
      </c>
      <c r="K3" s="35" t="s">
        <v>5</v>
      </c>
    </row>
    <row r="4" spans="1:11" outlineLevel="2" x14ac:dyDescent="0.2">
      <c r="A4" t="s">
        <v>55</v>
      </c>
      <c r="B4" t="s">
        <v>81</v>
      </c>
      <c r="C4">
        <v>4</v>
      </c>
      <c r="D4">
        <v>1</v>
      </c>
      <c r="E4">
        <v>1</v>
      </c>
      <c r="F4" t="s">
        <v>15</v>
      </c>
      <c r="I4" s="2">
        <v>1327574</v>
      </c>
      <c r="J4" s="2"/>
      <c r="K4" s="31">
        <f>I4</f>
        <v>1327574</v>
      </c>
    </row>
    <row r="5" spans="1:11" outlineLevel="1" x14ac:dyDescent="0.2">
      <c r="E5" s="24" t="s">
        <v>103</v>
      </c>
      <c r="I5" s="2">
        <f>SUBTOTAL(9,I4:I4)</f>
        <v>1327574</v>
      </c>
      <c r="J5" s="2">
        <f>SUBTOTAL(9,J4:J4)</f>
        <v>0</v>
      </c>
      <c r="K5" s="31"/>
    </row>
    <row r="6" spans="1:11" outlineLevel="2" x14ac:dyDescent="0.2">
      <c r="A6" t="s">
        <v>55</v>
      </c>
      <c r="B6" t="s">
        <v>81</v>
      </c>
      <c r="C6" s="1">
        <v>5</v>
      </c>
      <c r="D6">
        <v>10</v>
      </c>
      <c r="E6">
        <v>2</v>
      </c>
      <c r="F6" t="s">
        <v>21</v>
      </c>
      <c r="G6" t="s">
        <v>22</v>
      </c>
      <c r="I6" s="2">
        <v>105000</v>
      </c>
      <c r="J6" s="2"/>
      <c r="K6" s="31">
        <f>K4+I6-J6</f>
        <v>1432574</v>
      </c>
    </row>
    <row r="7" spans="1:11" outlineLevel="2" x14ac:dyDescent="0.2">
      <c r="A7" t="s">
        <v>55</v>
      </c>
      <c r="B7" t="s">
        <v>81</v>
      </c>
      <c r="C7">
        <v>10</v>
      </c>
      <c r="D7">
        <v>5</v>
      </c>
      <c r="E7">
        <v>2</v>
      </c>
      <c r="F7" t="s">
        <v>21</v>
      </c>
      <c r="G7" t="s">
        <v>30</v>
      </c>
      <c r="I7" s="2">
        <v>105000</v>
      </c>
      <c r="J7" s="2"/>
      <c r="K7" s="31">
        <f>K6+I7-J7</f>
        <v>1537574</v>
      </c>
    </row>
    <row r="8" spans="1:11" outlineLevel="1" x14ac:dyDescent="0.2">
      <c r="E8" s="6" t="s">
        <v>104</v>
      </c>
      <c r="I8" s="2">
        <f>SUBTOTAL(9,I6:I7)</f>
        <v>210000</v>
      </c>
      <c r="J8" s="2">
        <f>SUBTOTAL(9,J6:J7)</f>
        <v>0</v>
      </c>
      <c r="K8" s="31"/>
    </row>
    <row r="9" spans="1:11" outlineLevel="2" x14ac:dyDescent="0.2">
      <c r="A9" t="s">
        <v>55</v>
      </c>
      <c r="B9" t="s">
        <v>81</v>
      </c>
      <c r="C9" s="1">
        <v>5</v>
      </c>
      <c r="D9">
        <v>31</v>
      </c>
      <c r="E9">
        <v>3</v>
      </c>
      <c r="F9" t="s">
        <v>19</v>
      </c>
      <c r="G9" t="s">
        <v>20</v>
      </c>
      <c r="I9" s="2">
        <v>9120</v>
      </c>
      <c r="J9" s="2"/>
      <c r="K9" s="31">
        <f>K7+I9-J9</f>
        <v>1546694</v>
      </c>
    </row>
    <row r="10" spans="1:11" outlineLevel="2" x14ac:dyDescent="0.2">
      <c r="A10" t="s">
        <v>55</v>
      </c>
      <c r="B10" t="s">
        <v>81</v>
      </c>
      <c r="C10" s="1">
        <v>5</v>
      </c>
      <c r="D10">
        <v>31</v>
      </c>
      <c r="E10">
        <v>3</v>
      </c>
      <c r="F10" t="s">
        <v>19</v>
      </c>
      <c r="G10" t="s">
        <v>23</v>
      </c>
      <c r="I10" s="2">
        <v>38875</v>
      </c>
      <c r="J10" s="2"/>
      <c r="K10" s="31">
        <f>K9+I10-J10</f>
        <v>1585569</v>
      </c>
    </row>
    <row r="11" spans="1:11" outlineLevel="2" x14ac:dyDescent="0.2">
      <c r="A11" t="s">
        <v>55</v>
      </c>
      <c r="B11" t="s">
        <v>81</v>
      </c>
      <c r="C11" s="1">
        <v>9</v>
      </c>
      <c r="D11">
        <v>30</v>
      </c>
      <c r="E11">
        <v>3</v>
      </c>
      <c r="F11" t="s">
        <v>19</v>
      </c>
      <c r="G11" t="s">
        <v>23</v>
      </c>
      <c r="I11" s="2">
        <v>38875</v>
      </c>
      <c r="J11" s="2"/>
      <c r="K11" s="31">
        <f>K10+I11-J11</f>
        <v>1624444</v>
      </c>
    </row>
    <row r="12" spans="1:11" outlineLevel="1" x14ac:dyDescent="0.2">
      <c r="C12" s="1"/>
      <c r="E12" s="6" t="s">
        <v>105</v>
      </c>
      <c r="I12" s="2">
        <f>SUBTOTAL(9,I9:I11)</f>
        <v>86870</v>
      </c>
      <c r="J12" s="2">
        <f>SUBTOTAL(9,J9:J11)</f>
        <v>0</v>
      </c>
      <c r="K12" s="31"/>
    </row>
    <row r="13" spans="1:11" outlineLevel="2" x14ac:dyDescent="0.2">
      <c r="A13" t="s">
        <v>55</v>
      </c>
      <c r="B13" t="s">
        <v>81</v>
      </c>
      <c r="C13" s="1">
        <v>8</v>
      </c>
      <c r="D13">
        <v>22</v>
      </c>
      <c r="E13">
        <v>5</v>
      </c>
      <c r="F13" t="s">
        <v>6</v>
      </c>
      <c r="I13" s="2">
        <v>112</v>
      </c>
      <c r="J13" s="2"/>
      <c r="K13" s="31">
        <f>K11+I13-J13</f>
        <v>1624556</v>
      </c>
    </row>
    <row r="14" spans="1:11" outlineLevel="2" x14ac:dyDescent="0.2">
      <c r="A14" t="s">
        <v>55</v>
      </c>
      <c r="B14" t="s">
        <v>95</v>
      </c>
      <c r="C14" s="1">
        <v>2</v>
      </c>
      <c r="D14">
        <v>20</v>
      </c>
      <c r="E14">
        <v>5</v>
      </c>
      <c r="F14" t="s">
        <v>6</v>
      </c>
      <c r="I14" s="2">
        <v>133</v>
      </c>
      <c r="J14" s="2"/>
      <c r="K14" s="31">
        <f>K13+I14-J14</f>
        <v>1624689</v>
      </c>
    </row>
    <row r="15" spans="1:11" outlineLevel="1" x14ac:dyDescent="0.2">
      <c r="C15" s="1"/>
      <c r="E15" s="6" t="s">
        <v>106</v>
      </c>
      <c r="I15" s="2">
        <f>SUBTOTAL(9,I13:I14)</f>
        <v>245</v>
      </c>
      <c r="J15" s="2">
        <f>SUBTOTAL(9,J13:J14)</f>
        <v>0</v>
      </c>
      <c r="K15" s="31"/>
    </row>
    <row r="16" spans="1:11" outlineLevel="2" x14ac:dyDescent="0.2">
      <c r="A16" t="s">
        <v>55</v>
      </c>
      <c r="B16" t="s">
        <v>81</v>
      </c>
      <c r="C16" s="1">
        <v>5</v>
      </c>
      <c r="D16">
        <v>2</v>
      </c>
      <c r="E16">
        <v>7</v>
      </c>
      <c r="F16" t="s">
        <v>57</v>
      </c>
      <c r="G16" t="s">
        <v>56</v>
      </c>
      <c r="I16" s="2">
        <v>1800</v>
      </c>
      <c r="J16" s="2"/>
      <c r="K16" s="31">
        <f>K14+I16-J16</f>
        <v>1626489</v>
      </c>
    </row>
    <row r="17" spans="1:11" outlineLevel="2" x14ac:dyDescent="0.2">
      <c r="A17" t="s">
        <v>55</v>
      </c>
      <c r="B17" t="s">
        <v>82</v>
      </c>
      <c r="C17" s="1">
        <v>1</v>
      </c>
      <c r="D17">
        <v>4</v>
      </c>
      <c r="E17">
        <v>7</v>
      </c>
      <c r="F17" t="s">
        <v>57</v>
      </c>
      <c r="G17" t="s">
        <v>76</v>
      </c>
      <c r="I17" s="2">
        <v>4300</v>
      </c>
      <c r="J17" s="2"/>
      <c r="K17" s="31">
        <f>K16+I17-J17</f>
        <v>1630789</v>
      </c>
    </row>
    <row r="18" spans="1:11" outlineLevel="1" x14ac:dyDescent="0.2">
      <c r="C18" s="1"/>
      <c r="E18" s="6" t="s">
        <v>107</v>
      </c>
      <c r="I18" s="2">
        <f>SUBTOTAL(9,I16:I17)</f>
        <v>6100</v>
      </c>
      <c r="J18" s="2">
        <f>SUBTOTAL(9,J16:J17)</f>
        <v>0</v>
      </c>
      <c r="K18" s="31"/>
    </row>
    <row r="19" spans="1:11" outlineLevel="2" x14ac:dyDescent="0.2">
      <c r="A19" t="s">
        <v>55</v>
      </c>
      <c r="B19" t="s">
        <v>81</v>
      </c>
      <c r="C19" s="1">
        <v>12</v>
      </c>
      <c r="D19">
        <v>29</v>
      </c>
      <c r="E19">
        <v>8</v>
      </c>
      <c r="F19" t="s">
        <v>74</v>
      </c>
      <c r="G19" t="s">
        <v>75</v>
      </c>
      <c r="I19" s="2">
        <v>243000</v>
      </c>
      <c r="J19" s="2"/>
      <c r="K19" s="31">
        <f>K17+I19-J19</f>
        <v>1873789</v>
      </c>
    </row>
    <row r="20" spans="1:11" outlineLevel="2" x14ac:dyDescent="0.2">
      <c r="A20" t="s">
        <v>55</v>
      </c>
      <c r="B20" t="s">
        <v>92</v>
      </c>
      <c r="C20" s="1">
        <v>1</v>
      </c>
      <c r="D20">
        <v>31</v>
      </c>
      <c r="E20">
        <v>8</v>
      </c>
      <c r="F20" t="s">
        <v>74</v>
      </c>
      <c r="G20" t="s">
        <v>94</v>
      </c>
      <c r="I20" s="2">
        <v>96000</v>
      </c>
      <c r="J20" s="2"/>
      <c r="K20" s="31">
        <f>K19+I20-J20</f>
        <v>1969789</v>
      </c>
    </row>
    <row r="21" spans="1:11" outlineLevel="2" x14ac:dyDescent="0.2">
      <c r="A21" t="s">
        <v>55</v>
      </c>
      <c r="B21" t="s">
        <v>82</v>
      </c>
      <c r="C21" s="1">
        <v>3</v>
      </c>
      <c r="D21">
        <v>1</v>
      </c>
      <c r="E21">
        <v>8</v>
      </c>
      <c r="F21" t="s">
        <v>74</v>
      </c>
      <c r="G21" t="s">
        <v>98</v>
      </c>
      <c r="I21" s="2">
        <v>96000</v>
      </c>
      <c r="J21" s="2"/>
      <c r="K21" s="31">
        <f>K20+I21-J21</f>
        <v>2065789</v>
      </c>
    </row>
    <row r="22" spans="1:11" outlineLevel="2" x14ac:dyDescent="0.2">
      <c r="A22" t="s">
        <v>55</v>
      </c>
      <c r="B22" t="s">
        <v>82</v>
      </c>
      <c r="C22" s="1">
        <v>3</v>
      </c>
      <c r="D22">
        <v>30</v>
      </c>
      <c r="E22">
        <v>8</v>
      </c>
      <c r="F22" t="s">
        <v>74</v>
      </c>
      <c r="G22" t="s">
        <v>100</v>
      </c>
      <c r="I22" s="2">
        <v>96000</v>
      </c>
      <c r="J22" s="2"/>
      <c r="K22" s="31">
        <f>K21+I22-J22</f>
        <v>2161789</v>
      </c>
    </row>
    <row r="23" spans="1:11" outlineLevel="1" x14ac:dyDescent="0.2">
      <c r="C23" s="1"/>
      <c r="E23" s="6" t="s">
        <v>108</v>
      </c>
      <c r="I23" s="2">
        <f>SUBTOTAL(9,I19:I22)</f>
        <v>531000</v>
      </c>
      <c r="J23" s="2">
        <f>SUBTOTAL(9,J19:J22)</f>
        <v>0</v>
      </c>
      <c r="K23" s="31"/>
    </row>
    <row r="24" spans="1:11" outlineLevel="2" x14ac:dyDescent="0.2">
      <c r="A24" t="s">
        <v>55</v>
      </c>
      <c r="B24" t="s">
        <v>81</v>
      </c>
      <c r="C24" s="1">
        <v>8</v>
      </c>
      <c r="D24">
        <v>3</v>
      </c>
      <c r="E24">
        <v>9</v>
      </c>
      <c r="F24" t="s">
        <v>123</v>
      </c>
      <c r="G24" t="s">
        <v>59</v>
      </c>
      <c r="I24" s="2">
        <v>700000</v>
      </c>
      <c r="J24" s="2"/>
      <c r="K24" s="31">
        <f>K22+I24-J24</f>
        <v>2861789</v>
      </c>
    </row>
    <row r="25" spans="1:11" outlineLevel="2" x14ac:dyDescent="0.2">
      <c r="A25" t="s">
        <v>55</v>
      </c>
      <c r="B25" t="s">
        <v>81</v>
      </c>
      <c r="C25" s="1">
        <v>8</v>
      </c>
      <c r="D25">
        <v>24</v>
      </c>
      <c r="E25">
        <v>9</v>
      </c>
      <c r="F25" t="s">
        <v>123</v>
      </c>
      <c r="G25" t="s">
        <v>29</v>
      </c>
      <c r="I25" s="2">
        <v>140000</v>
      </c>
      <c r="J25" s="2"/>
      <c r="K25" s="31">
        <f>K24+I25-J25</f>
        <v>3001789</v>
      </c>
    </row>
    <row r="26" spans="1:11" outlineLevel="1" x14ac:dyDescent="0.2">
      <c r="C26" s="1"/>
      <c r="E26" s="6" t="s">
        <v>109</v>
      </c>
      <c r="I26" s="2">
        <f>SUBTOTAL(9,I24:I25)</f>
        <v>840000</v>
      </c>
      <c r="J26" s="2">
        <f>SUBTOTAL(9,J24:J25)</f>
        <v>0</v>
      </c>
      <c r="K26" s="31"/>
    </row>
    <row r="27" spans="1:11" outlineLevel="2" x14ac:dyDescent="0.2">
      <c r="A27" t="s">
        <v>55</v>
      </c>
      <c r="B27" t="s">
        <v>82</v>
      </c>
      <c r="C27" s="1">
        <v>2</v>
      </c>
      <c r="D27">
        <v>13</v>
      </c>
      <c r="E27">
        <v>10</v>
      </c>
      <c r="F27" t="s">
        <v>74</v>
      </c>
      <c r="G27" t="s">
        <v>96</v>
      </c>
      <c r="I27" s="2"/>
      <c r="J27" s="2">
        <v>595000</v>
      </c>
      <c r="K27" s="31">
        <f>K25+I27-J27</f>
        <v>2406789</v>
      </c>
    </row>
    <row r="28" spans="1:11" outlineLevel="1" x14ac:dyDescent="0.2">
      <c r="C28" s="1"/>
      <c r="E28" s="6" t="s">
        <v>110</v>
      </c>
      <c r="I28" s="2">
        <f>SUBTOTAL(9,I27:I27)</f>
        <v>0</v>
      </c>
      <c r="J28" s="2">
        <f>SUBTOTAL(9,J27:J27)</f>
        <v>595000</v>
      </c>
      <c r="K28" s="31"/>
    </row>
    <row r="29" spans="1:11" outlineLevel="2" x14ac:dyDescent="0.2">
      <c r="A29" t="s">
        <v>55</v>
      </c>
      <c r="B29" t="s">
        <v>81</v>
      </c>
      <c r="C29" s="1">
        <v>6</v>
      </c>
      <c r="D29">
        <v>13</v>
      </c>
      <c r="E29">
        <v>21</v>
      </c>
      <c r="F29" t="s">
        <v>25</v>
      </c>
      <c r="G29" t="s">
        <v>24</v>
      </c>
      <c r="I29" s="2"/>
      <c r="J29" s="2">
        <v>4000</v>
      </c>
      <c r="K29" s="31">
        <f>K27+I29-J29</f>
        <v>2402789</v>
      </c>
    </row>
    <row r="30" spans="1:11" outlineLevel="2" x14ac:dyDescent="0.2">
      <c r="A30" t="s">
        <v>55</v>
      </c>
      <c r="B30" t="s">
        <v>81</v>
      </c>
      <c r="C30" s="1">
        <v>6</v>
      </c>
      <c r="D30">
        <v>13</v>
      </c>
      <c r="E30">
        <v>21</v>
      </c>
      <c r="F30" t="s">
        <v>25</v>
      </c>
      <c r="G30" t="s">
        <v>26</v>
      </c>
      <c r="I30" s="2"/>
      <c r="J30" s="2">
        <v>3410</v>
      </c>
      <c r="K30" s="31">
        <f>K29+I30-J30</f>
        <v>2399379</v>
      </c>
    </row>
    <row r="31" spans="1:11" outlineLevel="2" x14ac:dyDescent="0.2">
      <c r="A31" t="s">
        <v>55</v>
      </c>
      <c r="B31" t="s">
        <v>81</v>
      </c>
      <c r="C31" s="1">
        <v>6</v>
      </c>
      <c r="D31">
        <v>13</v>
      </c>
      <c r="E31">
        <v>21</v>
      </c>
      <c r="F31" t="s">
        <v>25</v>
      </c>
      <c r="G31" t="s">
        <v>27</v>
      </c>
      <c r="I31" s="2"/>
      <c r="J31" s="2">
        <v>1440</v>
      </c>
      <c r="K31" s="31">
        <f>K30+I31-J31</f>
        <v>2397939</v>
      </c>
    </row>
    <row r="32" spans="1:11" outlineLevel="2" x14ac:dyDescent="0.2">
      <c r="A32" t="s">
        <v>55</v>
      </c>
      <c r="B32" t="s">
        <v>81</v>
      </c>
      <c r="C32" s="1">
        <v>10</v>
      </c>
      <c r="D32">
        <v>14</v>
      </c>
      <c r="E32">
        <v>21</v>
      </c>
      <c r="F32" t="s">
        <v>25</v>
      </c>
      <c r="G32" t="s">
        <v>66</v>
      </c>
      <c r="I32" s="2"/>
      <c r="J32" s="2">
        <v>4000</v>
      </c>
      <c r="K32" s="31">
        <f>K31+I32-J32</f>
        <v>2393939</v>
      </c>
    </row>
    <row r="33" spans="1:11" outlineLevel="2" x14ac:dyDescent="0.2">
      <c r="A33" t="s">
        <v>55</v>
      </c>
      <c r="B33" t="s">
        <v>81</v>
      </c>
      <c r="C33" s="1">
        <v>10</v>
      </c>
      <c r="D33">
        <v>21</v>
      </c>
      <c r="E33">
        <v>21</v>
      </c>
      <c r="F33" t="s">
        <v>25</v>
      </c>
      <c r="G33" t="s">
        <v>67</v>
      </c>
      <c r="I33" s="2"/>
      <c r="J33" s="2">
        <v>4650</v>
      </c>
      <c r="K33" s="31">
        <f>K32+I33-J33</f>
        <v>2389289</v>
      </c>
    </row>
    <row r="34" spans="1:11" outlineLevel="1" x14ac:dyDescent="0.2">
      <c r="C34" s="1"/>
      <c r="E34" s="6" t="s">
        <v>111</v>
      </c>
      <c r="I34" s="2">
        <f>SUBTOTAL(9,I29:I33)</f>
        <v>0</v>
      </c>
      <c r="J34" s="2">
        <f>SUBTOTAL(9,J29:J33)</f>
        <v>17500</v>
      </c>
      <c r="K34" s="31"/>
    </row>
    <row r="35" spans="1:11" outlineLevel="2" x14ac:dyDescent="0.2">
      <c r="A35" t="s">
        <v>55</v>
      </c>
      <c r="B35" t="s">
        <v>81</v>
      </c>
      <c r="C35">
        <v>10</v>
      </c>
      <c r="D35">
        <v>14</v>
      </c>
      <c r="E35">
        <v>22</v>
      </c>
      <c r="F35" t="s">
        <v>63</v>
      </c>
      <c r="G35" t="s">
        <v>64</v>
      </c>
      <c r="I35" s="2"/>
      <c r="J35" s="2">
        <v>7118</v>
      </c>
      <c r="K35" s="31">
        <f>K33+I35-J35</f>
        <v>2382171</v>
      </c>
    </row>
    <row r="36" spans="1:11" outlineLevel="2" x14ac:dyDescent="0.2">
      <c r="A36" t="s">
        <v>55</v>
      </c>
      <c r="B36" t="s">
        <v>81</v>
      </c>
      <c r="C36">
        <v>10</v>
      </c>
      <c r="D36">
        <v>14</v>
      </c>
      <c r="E36">
        <v>22</v>
      </c>
      <c r="F36" t="s">
        <v>63</v>
      </c>
      <c r="G36" t="s">
        <v>65</v>
      </c>
      <c r="I36" s="2"/>
      <c r="J36" s="2">
        <v>7120</v>
      </c>
      <c r="K36" s="31">
        <f>K35+I36-J36</f>
        <v>2375051</v>
      </c>
    </row>
    <row r="37" spans="1:11" outlineLevel="1" x14ac:dyDescent="0.2">
      <c r="E37" s="6" t="s">
        <v>112</v>
      </c>
      <c r="I37" s="2">
        <f>SUBTOTAL(9,I35:I36)</f>
        <v>0</v>
      </c>
      <c r="J37" s="2">
        <f>SUBTOTAL(9,J35:J36)</f>
        <v>14238</v>
      </c>
      <c r="K37" s="31"/>
    </row>
    <row r="38" spans="1:11" outlineLevel="2" x14ac:dyDescent="0.2">
      <c r="A38" t="s">
        <v>55</v>
      </c>
      <c r="B38" t="s">
        <v>82</v>
      </c>
      <c r="C38" s="1">
        <v>1</v>
      </c>
      <c r="D38">
        <v>4</v>
      </c>
      <c r="E38">
        <v>23</v>
      </c>
      <c r="F38" t="s">
        <v>32</v>
      </c>
      <c r="G38" t="s">
        <v>33</v>
      </c>
      <c r="H38" t="s">
        <v>78</v>
      </c>
      <c r="I38" s="2"/>
      <c r="J38" s="2">
        <v>32000</v>
      </c>
      <c r="K38" s="31">
        <f>K36+I38-J38</f>
        <v>2343051</v>
      </c>
    </row>
    <row r="39" spans="1:11" outlineLevel="2" x14ac:dyDescent="0.2">
      <c r="A39" t="s">
        <v>55</v>
      </c>
      <c r="B39" t="s">
        <v>82</v>
      </c>
      <c r="C39" s="1">
        <v>1</v>
      </c>
      <c r="D39">
        <v>4</v>
      </c>
      <c r="E39">
        <v>23</v>
      </c>
      <c r="F39" t="s">
        <v>32</v>
      </c>
      <c r="G39" t="s">
        <v>77</v>
      </c>
      <c r="H39" t="s">
        <v>79</v>
      </c>
      <c r="I39" s="2"/>
      <c r="J39" s="2">
        <v>296</v>
      </c>
      <c r="K39" s="31">
        <f>K38+I39-J39</f>
        <v>2342755</v>
      </c>
    </row>
    <row r="40" spans="1:11" outlineLevel="1" x14ac:dyDescent="0.2">
      <c r="C40" s="1"/>
      <c r="E40" s="6" t="s">
        <v>113</v>
      </c>
      <c r="I40" s="2">
        <f>SUBTOTAL(9,I38:I39)</f>
        <v>0</v>
      </c>
      <c r="J40" s="2">
        <f>SUBTOTAL(9,J38:J39)</f>
        <v>32296</v>
      </c>
      <c r="K40" s="31"/>
    </row>
    <row r="41" spans="1:11" outlineLevel="2" x14ac:dyDescent="0.2">
      <c r="A41" t="s">
        <v>55</v>
      </c>
      <c r="B41" t="s">
        <v>81</v>
      </c>
      <c r="C41">
        <v>11</v>
      </c>
      <c r="D41">
        <v>22</v>
      </c>
      <c r="E41">
        <v>24</v>
      </c>
      <c r="F41" t="s">
        <v>70</v>
      </c>
      <c r="G41" t="s">
        <v>71</v>
      </c>
      <c r="I41" s="2"/>
      <c r="J41" s="2">
        <v>14868</v>
      </c>
      <c r="K41" s="31">
        <f>K39+I41-J41</f>
        <v>2327887</v>
      </c>
    </row>
    <row r="42" spans="1:11" outlineLevel="1" x14ac:dyDescent="0.2">
      <c r="E42" s="6" t="s">
        <v>114</v>
      </c>
      <c r="I42" s="2">
        <f>SUBTOTAL(9,I41:I41)</f>
        <v>0</v>
      </c>
      <c r="J42" s="2">
        <f>SUBTOTAL(9,J41:J41)</f>
        <v>14868</v>
      </c>
      <c r="K42" s="31"/>
    </row>
    <row r="43" spans="1:11" outlineLevel="2" x14ac:dyDescent="0.2">
      <c r="A43" t="s">
        <v>55</v>
      </c>
      <c r="B43" t="s">
        <v>81</v>
      </c>
      <c r="C43" s="1">
        <v>8</v>
      </c>
      <c r="D43">
        <v>24</v>
      </c>
      <c r="E43">
        <v>25</v>
      </c>
      <c r="F43" t="s">
        <v>61</v>
      </c>
      <c r="G43" t="s">
        <v>62</v>
      </c>
      <c r="I43" s="2"/>
      <c r="J43" s="2">
        <v>2000</v>
      </c>
      <c r="K43" s="31">
        <f>K41+I43-J43</f>
        <v>2325887</v>
      </c>
    </row>
    <row r="44" spans="1:11" outlineLevel="1" x14ac:dyDescent="0.2">
      <c r="C44" s="1"/>
      <c r="E44" s="6" t="s">
        <v>115</v>
      </c>
      <c r="I44" s="2">
        <f>SUBTOTAL(9,I43:I43)</f>
        <v>0</v>
      </c>
      <c r="J44" s="2">
        <f>SUBTOTAL(9,J43:J43)</f>
        <v>2000</v>
      </c>
      <c r="K44" s="31"/>
    </row>
    <row r="45" spans="1:11" outlineLevel="2" x14ac:dyDescent="0.2">
      <c r="A45" t="s">
        <v>55</v>
      </c>
      <c r="B45" t="s">
        <v>81</v>
      </c>
      <c r="C45">
        <v>4</v>
      </c>
      <c r="D45">
        <v>27</v>
      </c>
      <c r="E45">
        <v>28</v>
      </c>
      <c r="F45" t="s">
        <v>91</v>
      </c>
      <c r="G45" t="s">
        <v>85</v>
      </c>
      <c r="I45" s="2"/>
      <c r="J45" s="2">
        <v>379</v>
      </c>
      <c r="K45" s="31">
        <f>K43+I45-J45</f>
        <v>2325508</v>
      </c>
    </row>
    <row r="46" spans="1:11" outlineLevel="2" x14ac:dyDescent="0.2">
      <c r="A46" t="s">
        <v>55</v>
      </c>
      <c r="B46" t="s">
        <v>81</v>
      </c>
      <c r="C46" s="1">
        <v>4</v>
      </c>
      <c r="D46">
        <v>28</v>
      </c>
      <c r="E46">
        <v>28</v>
      </c>
      <c r="F46" t="s">
        <v>91</v>
      </c>
      <c r="G46" t="s">
        <v>85</v>
      </c>
      <c r="I46" s="2"/>
      <c r="J46" s="2">
        <v>1158</v>
      </c>
      <c r="K46" s="31">
        <f t="shared" ref="K46:K74" si="0">K45+I46-J46</f>
        <v>2324350</v>
      </c>
    </row>
    <row r="47" spans="1:11" outlineLevel="2" x14ac:dyDescent="0.2">
      <c r="A47" t="s">
        <v>55</v>
      </c>
      <c r="B47" t="s">
        <v>81</v>
      </c>
      <c r="C47" s="1">
        <v>5</v>
      </c>
      <c r="D47">
        <v>2</v>
      </c>
      <c r="E47">
        <v>28</v>
      </c>
      <c r="F47" t="s">
        <v>91</v>
      </c>
      <c r="G47" t="s">
        <v>85</v>
      </c>
      <c r="I47" s="2"/>
      <c r="J47" s="2">
        <v>379</v>
      </c>
      <c r="K47" s="31">
        <f t="shared" si="0"/>
        <v>2323971</v>
      </c>
    </row>
    <row r="48" spans="1:11" outlineLevel="2" x14ac:dyDescent="0.2">
      <c r="A48" t="s">
        <v>55</v>
      </c>
      <c r="B48" t="s">
        <v>81</v>
      </c>
      <c r="C48">
        <v>5</v>
      </c>
      <c r="D48">
        <v>30</v>
      </c>
      <c r="E48">
        <v>28</v>
      </c>
      <c r="F48" t="s">
        <v>91</v>
      </c>
      <c r="G48" t="s">
        <v>86</v>
      </c>
      <c r="I48" s="2"/>
      <c r="J48" s="2">
        <v>1562</v>
      </c>
      <c r="K48" s="31">
        <f t="shared" si="0"/>
        <v>2322409</v>
      </c>
    </row>
    <row r="49" spans="1:11" outlineLevel="2" x14ac:dyDescent="0.2">
      <c r="A49" t="s">
        <v>55</v>
      </c>
      <c r="B49" t="s">
        <v>81</v>
      </c>
      <c r="C49" s="1">
        <v>6</v>
      </c>
      <c r="D49">
        <v>2</v>
      </c>
      <c r="E49">
        <v>28</v>
      </c>
      <c r="F49" t="s">
        <v>91</v>
      </c>
      <c r="G49" t="s">
        <v>86</v>
      </c>
      <c r="I49" s="2"/>
      <c r="J49" s="2">
        <v>386</v>
      </c>
      <c r="K49" s="31">
        <f t="shared" si="0"/>
        <v>2322023</v>
      </c>
    </row>
    <row r="50" spans="1:11" outlineLevel="2" x14ac:dyDescent="0.2">
      <c r="A50" t="s">
        <v>55</v>
      </c>
      <c r="B50" t="s">
        <v>81</v>
      </c>
      <c r="C50">
        <v>6</v>
      </c>
      <c r="D50">
        <v>27</v>
      </c>
      <c r="E50">
        <v>28</v>
      </c>
      <c r="F50" t="s">
        <v>91</v>
      </c>
      <c r="G50" t="s">
        <v>87</v>
      </c>
      <c r="I50" s="2"/>
      <c r="J50" s="2">
        <v>1594</v>
      </c>
      <c r="K50" s="31">
        <f t="shared" si="0"/>
        <v>2320429</v>
      </c>
    </row>
    <row r="51" spans="1:11" outlineLevel="2" x14ac:dyDescent="0.2">
      <c r="A51" t="s">
        <v>55</v>
      </c>
      <c r="B51" t="s">
        <v>81</v>
      </c>
      <c r="C51" s="1">
        <v>6</v>
      </c>
      <c r="D51">
        <v>30</v>
      </c>
      <c r="E51">
        <v>28</v>
      </c>
      <c r="F51" t="s">
        <v>91</v>
      </c>
      <c r="G51" t="s">
        <v>87</v>
      </c>
      <c r="I51" s="2"/>
      <c r="J51" s="2">
        <v>394</v>
      </c>
      <c r="K51" s="31">
        <f t="shared" si="0"/>
        <v>2320035</v>
      </c>
    </row>
    <row r="52" spans="1:11" outlineLevel="2" x14ac:dyDescent="0.2">
      <c r="A52" t="s">
        <v>55</v>
      </c>
      <c r="B52" t="s">
        <v>81</v>
      </c>
      <c r="C52">
        <v>7</v>
      </c>
      <c r="D52">
        <v>28</v>
      </c>
      <c r="E52">
        <v>28</v>
      </c>
      <c r="F52" t="s">
        <v>91</v>
      </c>
      <c r="G52" t="s">
        <v>88</v>
      </c>
      <c r="I52" s="2"/>
      <c r="J52" s="2">
        <v>403</v>
      </c>
      <c r="K52" s="31">
        <f t="shared" si="0"/>
        <v>2319632</v>
      </c>
    </row>
    <row r="53" spans="1:11" outlineLevel="2" x14ac:dyDescent="0.2">
      <c r="A53" t="s">
        <v>55</v>
      </c>
      <c r="B53" t="s">
        <v>81</v>
      </c>
      <c r="C53" s="1">
        <v>7</v>
      </c>
      <c r="D53">
        <v>29</v>
      </c>
      <c r="E53">
        <v>28</v>
      </c>
      <c r="F53" t="s">
        <v>91</v>
      </c>
      <c r="G53" t="s">
        <v>88</v>
      </c>
      <c r="I53" s="2"/>
      <c r="J53" s="2">
        <v>1224</v>
      </c>
      <c r="K53" s="31">
        <f t="shared" si="0"/>
        <v>2318408</v>
      </c>
    </row>
    <row r="54" spans="1:11" outlineLevel="2" x14ac:dyDescent="0.2">
      <c r="A54" t="s">
        <v>55</v>
      </c>
      <c r="B54" t="s">
        <v>81</v>
      </c>
      <c r="C54" s="1">
        <v>8</v>
      </c>
      <c r="D54">
        <v>1</v>
      </c>
      <c r="E54">
        <v>28</v>
      </c>
      <c r="F54" t="s">
        <v>91</v>
      </c>
      <c r="G54" t="s">
        <v>88</v>
      </c>
      <c r="I54" s="2"/>
      <c r="J54" s="2">
        <v>403</v>
      </c>
      <c r="K54" s="31">
        <f t="shared" si="0"/>
        <v>2318005</v>
      </c>
    </row>
    <row r="55" spans="1:11" outlineLevel="2" x14ac:dyDescent="0.2">
      <c r="A55" t="s">
        <v>55</v>
      </c>
      <c r="B55" t="s">
        <v>81</v>
      </c>
      <c r="C55">
        <v>8</v>
      </c>
      <c r="D55">
        <v>26</v>
      </c>
      <c r="E55">
        <v>28</v>
      </c>
      <c r="F55" t="s">
        <v>91</v>
      </c>
      <c r="G55" t="s">
        <v>89</v>
      </c>
      <c r="I55" s="2"/>
      <c r="J55" s="2">
        <v>412</v>
      </c>
      <c r="K55" s="31">
        <f t="shared" si="0"/>
        <v>2317593</v>
      </c>
    </row>
    <row r="56" spans="1:11" outlineLevel="2" x14ac:dyDescent="0.2">
      <c r="A56" t="s">
        <v>55</v>
      </c>
      <c r="B56" t="s">
        <v>81</v>
      </c>
      <c r="C56">
        <v>8</v>
      </c>
      <c r="D56">
        <v>29</v>
      </c>
      <c r="E56">
        <v>28</v>
      </c>
      <c r="F56" t="s">
        <v>91</v>
      </c>
      <c r="G56" t="s">
        <v>89</v>
      </c>
      <c r="I56" s="2"/>
      <c r="J56" s="2">
        <v>1250</v>
      </c>
      <c r="K56" s="31">
        <f t="shared" si="0"/>
        <v>2316343</v>
      </c>
    </row>
    <row r="57" spans="1:11" outlineLevel="2" x14ac:dyDescent="0.2">
      <c r="A57" t="s">
        <v>55</v>
      </c>
      <c r="B57" t="s">
        <v>81</v>
      </c>
      <c r="C57">
        <v>8</v>
      </c>
      <c r="D57">
        <v>31</v>
      </c>
      <c r="E57">
        <v>28</v>
      </c>
      <c r="F57" t="s">
        <v>91</v>
      </c>
      <c r="G57" t="s">
        <v>89</v>
      </c>
      <c r="I57" s="2"/>
      <c r="J57" s="2">
        <v>412</v>
      </c>
      <c r="K57" s="31">
        <f t="shared" si="0"/>
        <v>2315931</v>
      </c>
    </row>
    <row r="58" spans="1:11" outlineLevel="2" x14ac:dyDescent="0.2">
      <c r="A58" t="s">
        <v>55</v>
      </c>
      <c r="B58" t="s">
        <v>81</v>
      </c>
      <c r="C58">
        <v>9</v>
      </c>
      <c r="D58">
        <v>27</v>
      </c>
      <c r="E58">
        <v>28</v>
      </c>
      <c r="F58" t="s">
        <v>91</v>
      </c>
      <c r="G58" t="s">
        <v>90</v>
      </c>
      <c r="I58" s="2"/>
      <c r="J58" s="2">
        <v>422</v>
      </c>
      <c r="K58" s="31">
        <f t="shared" si="0"/>
        <v>2315509</v>
      </c>
    </row>
    <row r="59" spans="1:11" outlineLevel="2" x14ac:dyDescent="0.2">
      <c r="A59" t="s">
        <v>55</v>
      </c>
      <c r="B59" t="s">
        <v>81</v>
      </c>
      <c r="C59">
        <v>9</v>
      </c>
      <c r="D59">
        <v>29</v>
      </c>
      <c r="E59">
        <v>28</v>
      </c>
      <c r="F59" t="s">
        <v>91</v>
      </c>
      <c r="G59" t="s">
        <v>90</v>
      </c>
      <c r="I59" s="2"/>
      <c r="J59" s="2">
        <v>1278</v>
      </c>
      <c r="K59" s="31">
        <f t="shared" si="0"/>
        <v>2314231</v>
      </c>
    </row>
    <row r="60" spans="1:11" outlineLevel="2" x14ac:dyDescent="0.2">
      <c r="A60" t="s">
        <v>55</v>
      </c>
      <c r="B60" t="s">
        <v>81</v>
      </c>
      <c r="C60">
        <v>10</v>
      </c>
      <c r="D60">
        <v>3</v>
      </c>
      <c r="E60">
        <v>28</v>
      </c>
      <c r="F60" t="s">
        <v>91</v>
      </c>
      <c r="G60" t="s">
        <v>90</v>
      </c>
      <c r="I60" s="2"/>
      <c r="J60" s="2">
        <v>422</v>
      </c>
      <c r="K60" s="31">
        <f t="shared" si="0"/>
        <v>2313809</v>
      </c>
    </row>
    <row r="61" spans="1:11" outlineLevel="2" x14ac:dyDescent="0.2">
      <c r="A61" t="s">
        <v>55</v>
      </c>
      <c r="B61" t="s">
        <v>81</v>
      </c>
      <c r="C61">
        <v>10</v>
      </c>
      <c r="D61">
        <v>28</v>
      </c>
      <c r="E61">
        <v>28</v>
      </c>
      <c r="F61" t="s">
        <v>91</v>
      </c>
      <c r="G61" t="s">
        <v>68</v>
      </c>
      <c r="I61" s="2"/>
      <c r="J61" s="2">
        <v>399</v>
      </c>
      <c r="K61" s="31">
        <f t="shared" si="0"/>
        <v>2313410</v>
      </c>
    </row>
    <row r="62" spans="1:11" outlineLevel="2" x14ac:dyDescent="0.2">
      <c r="A62" t="s">
        <v>55</v>
      </c>
      <c r="B62" t="s">
        <v>81</v>
      </c>
      <c r="C62" s="1">
        <v>10</v>
      </c>
      <c r="D62">
        <v>31</v>
      </c>
      <c r="E62">
        <v>28</v>
      </c>
      <c r="F62" t="s">
        <v>91</v>
      </c>
      <c r="G62" t="s">
        <v>68</v>
      </c>
      <c r="I62" s="2"/>
      <c r="J62" s="2">
        <v>1206</v>
      </c>
      <c r="K62" s="31">
        <f t="shared" si="0"/>
        <v>2312204</v>
      </c>
    </row>
    <row r="63" spans="1:11" outlineLevel="2" x14ac:dyDescent="0.2">
      <c r="A63" t="s">
        <v>55</v>
      </c>
      <c r="B63" t="s">
        <v>81</v>
      </c>
      <c r="C63">
        <v>11</v>
      </c>
      <c r="D63">
        <v>2</v>
      </c>
      <c r="E63">
        <v>28</v>
      </c>
      <c r="F63" t="s">
        <v>91</v>
      </c>
      <c r="G63" t="s">
        <v>68</v>
      </c>
      <c r="I63" s="2"/>
      <c r="J63" s="2">
        <v>400</v>
      </c>
      <c r="K63" s="31">
        <f t="shared" si="0"/>
        <v>2311804</v>
      </c>
    </row>
    <row r="64" spans="1:11" outlineLevel="2" x14ac:dyDescent="0.2">
      <c r="A64" t="s">
        <v>55</v>
      </c>
      <c r="B64" t="s">
        <v>81</v>
      </c>
      <c r="C64" s="1">
        <v>11</v>
      </c>
      <c r="D64">
        <v>28</v>
      </c>
      <c r="E64">
        <v>28</v>
      </c>
      <c r="F64" t="s">
        <v>91</v>
      </c>
      <c r="G64" t="s">
        <v>72</v>
      </c>
      <c r="I64" s="2"/>
      <c r="J64" s="2">
        <v>1779</v>
      </c>
      <c r="K64" s="31">
        <f t="shared" si="0"/>
        <v>2310025</v>
      </c>
    </row>
    <row r="65" spans="1:11" outlineLevel="2" x14ac:dyDescent="0.2">
      <c r="A65" t="s">
        <v>55</v>
      </c>
      <c r="B65" t="s">
        <v>81</v>
      </c>
      <c r="C65" s="1">
        <v>12</v>
      </c>
      <c r="D65">
        <v>1</v>
      </c>
      <c r="E65">
        <v>28</v>
      </c>
      <c r="F65" t="s">
        <v>91</v>
      </c>
      <c r="G65" t="s">
        <v>72</v>
      </c>
      <c r="I65" s="2"/>
      <c r="J65" s="2">
        <v>443</v>
      </c>
      <c r="K65" s="31">
        <f t="shared" si="0"/>
        <v>2309582</v>
      </c>
    </row>
    <row r="66" spans="1:11" outlineLevel="2" x14ac:dyDescent="0.2">
      <c r="A66" t="s">
        <v>55</v>
      </c>
      <c r="B66" t="s">
        <v>81</v>
      </c>
      <c r="C66">
        <v>12</v>
      </c>
      <c r="D66">
        <v>26</v>
      </c>
      <c r="E66">
        <v>28</v>
      </c>
      <c r="F66" t="s">
        <v>91</v>
      </c>
      <c r="G66" t="s">
        <v>73</v>
      </c>
      <c r="I66" s="2"/>
      <c r="J66" s="2">
        <v>446</v>
      </c>
      <c r="K66" s="31">
        <f t="shared" si="0"/>
        <v>2309136</v>
      </c>
    </row>
    <row r="67" spans="1:11" outlineLevel="2" x14ac:dyDescent="0.2">
      <c r="A67" t="s">
        <v>55</v>
      </c>
      <c r="B67" t="s">
        <v>81</v>
      </c>
      <c r="C67" s="1">
        <v>12</v>
      </c>
      <c r="D67">
        <v>28</v>
      </c>
      <c r="E67">
        <v>28</v>
      </c>
      <c r="F67" t="s">
        <v>91</v>
      </c>
      <c r="G67" t="s">
        <v>73</v>
      </c>
      <c r="I67" s="2"/>
      <c r="J67" s="2">
        <v>1346</v>
      </c>
      <c r="K67" s="31">
        <f t="shared" si="0"/>
        <v>2307790</v>
      </c>
    </row>
    <row r="68" spans="1:11" outlineLevel="2" x14ac:dyDescent="0.2">
      <c r="A68" t="s">
        <v>55</v>
      </c>
      <c r="B68" t="s">
        <v>81</v>
      </c>
      <c r="C68" s="1">
        <v>12</v>
      </c>
      <c r="D68">
        <v>30</v>
      </c>
      <c r="E68">
        <v>28</v>
      </c>
      <c r="F68" t="s">
        <v>91</v>
      </c>
      <c r="G68" t="s">
        <v>73</v>
      </c>
      <c r="I68" s="2"/>
      <c r="J68" s="2">
        <v>446</v>
      </c>
      <c r="K68" s="31">
        <f t="shared" si="0"/>
        <v>2307344</v>
      </c>
    </row>
    <row r="69" spans="1:11" outlineLevel="2" x14ac:dyDescent="0.2">
      <c r="A69" t="s">
        <v>55</v>
      </c>
      <c r="B69" t="s">
        <v>92</v>
      </c>
      <c r="C69">
        <v>1</v>
      </c>
      <c r="D69">
        <v>30</v>
      </c>
      <c r="E69">
        <v>28</v>
      </c>
      <c r="F69" t="s">
        <v>91</v>
      </c>
      <c r="I69" s="2"/>
      <c r="J69" s="2">
        <v>1787</v>
      </c>
      <c r="K69" s="31">
        <f t="shared" si="0"/>
        <v>2305557</v>
      </c>
    </row>
    <row r="70" spans="1:11" outlineLevel="2" x14ac:dyDescent="0.2">
      <c r="A70" t="s">
        <v>55</v>
      </c>
      <c r="B70" t="s">
        <v>95</v>
      </c>
      <c r="C70" s="1">
        <v>2</v>
      </c>
      <c r="D70">
        <v>2</v>
      </c>
      <c r="E70">
        <v>28</v>
      </c>
      <c r="F70" t="s">
        <v>91</v>
      </c>
      <c r="I70" s="2"/>
      <c r="J70" s="2">
        <v>445</v>
      </c>
      <c r="K70" s="31">
        <f t="shared" si="0"/>
        <v>2305112</v>
      </c>
    </row>
    <row r="71" spans="1:11" outlineLevel="2" x14ac:dyDescent="0.2">
      <c r="A71" t="s">
        <v>55</v>
      </c>
      <c r="B71" t="s">
        <v>95</v>
      </c>
      <c r="C71">
        <v>2</v>
      </c>
      <c r="D71">
        <v>27</v>
      </c>
      <c r="E71">
        <v>28</v>
      </c>
      <c r="F71" t="s">
        <v>91</v>
      </c>
      <c r="I71" s="2"/>
      <c r="J71" s="2">
        <v>1792</v>
      </c>
      <c r="K71" s="31">
        <f t="shared" si="0"/>
        <v>2303320</v>
      </c>
    </row>
    <row r="72" spans="1:11" outlineLevel="2" x14ac:dyDescent="0.2">
      <c r="A72" t="s">
        <v>55</v>
      </c>
      <c r="B72" t="s">
        <v>95</v>
      </c>
      <c r="C72" s="1">
        <v>3</v>
      </c>
      <c r="D72">
        <v>1</v>
      </c>
      <c r="E72">
        <v>28</v>
      </c>
      <c r="F72" t="s">
        <v>91</v>
      </c>
      <c r="I72" s="2"/>
      <c r="J72" s="2">
        <v>446</v>
      </c>
      <c r="K72" s="31">
        <f t="shared" si="0"/>
        <v>2302874</v>
      </c>
    </row>
    <row r="73" spans="1:11" outlineLevel="2" x14ac:dyDescent="0.2">
      <c r="A73" t="s">
        <v>55</v>
      </c>
      <c r="B73" t="s">
        <v>82</v>
      </c>
      <c r="C73">
        <v>3</v>
      </c>
      <c r="D73">
        <v>26</v>
      </c>
      <c r="E73">
        <v>28</v>
      </c>
      <c r="F73" t="s">
        <v>91</v>
      </c>
      <c r="G73" t="s">
        <v>99</v>
      </c>
      <c r="I73" s="2"/>
      <c r="J73" s="2">
        <v>448</v>
      </c>
      <c r="K73" s="31">
        <f t="shared" si="0"/>
        <v>2302426</v>
      </c>
    </row>
    <row r="74" spans="1:11" outlineLevel="2" x14ac:dyDescent="0.2">
      <c r="A74" t="s">
        <v>55</v>
      </c>
      <c r="B74" t="s">
        <v>82</v>
      </c>
      <c r="C74" s="1">
        <v>3</v>
      </c>
      <c r="D74">
        <v>28</v>
      </c>
      <c r="E74">
        <v>28</v>
      </c>
      <c r="F74" t="s">
        <v>91</v>
      </c>
      <c r="G74" t="s">
        <v>99</v>
      </c>
      <c r="I74" s="2"/>
      <c r="J74" s="2">
        <v>1350</v>
      </c>
      <c r="K74" s="31">
        <f t="shared" si="0"/>
        <v>2301076</v>
      </c>
    </row>
    <row r="75" spans="1:11" outlineLevel="1" x14ac:dyDescent="0.2">
      <c r="C75" s="1"/>
      <c r="E75" s="6" t="s">
        <v>116</v>
      </c>
      <c r="I75" s="2">
        <f>SUBTOTAL(9,I45:I74)</f>
        <v>0</v>
      </c>
      <c r="J75" s="2">
        <f>SUBTOTAL(9,J45:J74)</f>
        <v>24811</v>
      </c>
      <c r="K75" s="31"/>
    </row>
    <row r="76" spans="1:11" outlineLevel="2" x14ac:dyDescent="0.2">
      <c r="A76" t="s">
        <v>55</v>
      </c>
      <c r="B76" t="s">
        <v>81</v>
      </c>
      <c r="C76" s="1">
        <v>5</v>
      </c>
      <c r="D76">
        <v>5</v>
      </c>
      <c r="E76">
        <v>29</v>
      </c>
      <c r="F76" t="s">
        <v>18</v>
      </c>
      <c r="G76" t="s">
        <v>17</v>
      </c>
      <c r="I76" s="2"/>
      <c r="J76" s="2">
        <v>10000</v>
      </c>
      <c r="K76" s="31">
        <f>K74+I76-J76</f>
        <v>2291076</v>
      </c>
    </row>
    <row r="77" spans="1:11" outlineLevel="2" x14ac:dyDescent="0.2">
      <c r="A77" t="s">
        <v>55</v>
      </c>
      <c r="B77" t="s">
        <v>81</v>
      </c>
      <c r="C77" s="1">
        <v>5</v>
      </c>
      <c r="D77">
        <v>5</v>
      </c>
      <c r="E77">
        <v>29</v>
      </c>
      <c r="F77" t="s">
        <v>18</v>
      </c>
      <c r="G77" t="s">
        <v>16</v>
      </c>
      <c r="I77" s="2"/>
      <c r="J77" s="2">
        <v>30000</v>
      </c>
      <c r="K77" s="31">
        <f>K76+I77-J77</f>
        <v>2261076</v>
      </c>
    </row>
    <row r="78" spans="1:11" outlineLevel="2" x14ac:dyDescent="0.2">
      <c r="A78" t="s">
        <v>55</v>
      </c>
      <c r="B78" t="s">
        <v>81</v>
      </c>
      <c r="C78" s="1">
        <v>6</v>
      </c>
      <c r="D78">
        <v>10</v>
      </c>
      <c r="E78">
        <v>29</v>
      </c>
      <c r="F78" t="s">
        <v>18</v>
      </c>
      <c r="G78" t="s">
        <v>17</v>
      </c>
      <c r="I78" s="2"/>
      <c r="J78" s="2">
        <v>10000</v>
      </c>
      <c r="K78" s="31">
        <f>K77+I78-J78</f>
        <v>2251076</v>
      </c>
    </row>
    <row r="79" spans="1:11" outlineLevel="2" x14ac:dyDescent="0.2">
      <c r="A79" t="s">
        <v>55</v>
      </c>
      <c r="B79" t="s">
        <v>81</v>
      </c>
      <c r="C79" s="1">
        <v>8</v>
      </c>
      <c r="D79">
        <v>5</v>
      </c>
      <c r="E79">
        <v>29</v>
      </c>
      <c r="F79" t="s">
        <v>18</v>
      </c>
      <c r="G79" t="s">
        <v>28</v>
      </c>
      <c r="I79" s="2"/>
      <c r="J79" s="2">
        <v>17500</v>
      </c>
      <c r="K79" s="31">
        <f>K78+I79-J79</f>
        <v>2233576</v>
      </c>
    </row>
    <row r="80" spans="1:11" outlineLevel="2" x14ac:dyDescent="0.2">
      <c r="A80" t="s">
        <v>55</v>
      </c>
      <c r="B80" t="s">
        <v>81</v>
      </c>
      <c r="C80" s="1">
        <v>8</v>
      </c>
      <c r="D80">
        <v>5</v>
      </c>
      <c r="E80">
        <v>29</v>
      </c>
      <c r="F80" t="s">
        <v>18</v>
      </c>
      <c r="G80" t="s">
        <v>60</v>
      </c>
      <c r="I80" s="2"/>
      <c r="J80" s="2">
        <v>17500</v>
      </c>
      <c r="K80" s="31">
        <f>K79+I80-J80</f>
        <v>2216076</v>
      </c>
    </row>
    <row r="81" spans="1:11" outlineLevel="1" x14ac:dyDescent="0.2">
      <c r="C81" s="1"/>
      <c r="E81" s="6" t="s">
        <v>117</v>
      </c>
      <c r="I81" s="2">
        <f>SUBTOTAL(9,I76:I80)</f>
        <v>0</v>
      </c>
      <c r="J81" s="2">
        <f>SUBTOTAL(9,J76:J80)</f>
        <v>85000</v>
      </c>
      <c r="K81" s="31"/>
    </row>
    <row r="82" spans="1:11" outlineLevel="2" x14ac:dyDescent="0.2">
      <c r="A82" t="s">
        <v>55</v>
      </c>
      <c r="B82" t="s">
        <v>81</v>
      </c>
      <c r="C82">
        <v>11</v>
      </c>
      <c r="D82">
        <v>17</v>
      </c>
      <c r="E82">
        <v>30</v>
      </c>
      <c r="F82" t="s">
        <v>14</v>
      </c>
      <c r="G82" t="s">
        <v>69</v>
      </c>
      <c r="I82" s="2"/>
      <c r="J82" s="2">
        <v>3680</v>
      </c>
      <c r="K82" s="31">
        <f>K80+I82-J82</f>
        <v>2212396</v>
      </c>
    </row>
    <row r="83" spans="1:11" outlineLevel="2" x14ac:dyDescent="0.2">
      <c r="A83" t="s">
        <v>55</v>
      </c>
      <c r="B83" t="s">
        <v>92</v>
      </c>
      <c r="C83" s="1">
        <v>1</v>
      </c>
      <c r="D83">
        <v>31</v>
      </c>
      <c r="E83">
        <v>30</v>
      </c>
      <c r="F83" t="s">
        <v>14</v>
      </c>
      <c r="G83" t="s">
        <v>93</v>
      </c>
      <c r="I83" s="2"/>
      <c r="J83" s="2">
        <v>510</v>
      </c>
      <c r="K83" s="31">
        <f>K82+I83-J83</f>
        <v>2211886</v>
      </c>
    </row>
    <row r="84" spans="1:11" outlineLevel="2" x14ac:dyDescent="0.2">
      <c r="A84" t="s">
        <v>55</v>
      </c>
      <c r="B84" t="s">
        <v>82</v>
      </c>
      <c r="C84" s="1">
        <v>3</v>
      </c>
      <c r="D84">
        <v>30</v>
      </c>
      <c r="E84">
        <v>30</v>
      </c>
      <c r="F84" t="s">
        <v>14</v>
      </c>
      <c r="G84" t="s">
        <v>69</v>
      </c>
      <c r="I84" s="2"/>
      <c r="J84" s="2">
        <v>4340</v>
      </c>
      <c r="K84" s="31">
        <f>K83+I84-J84</f>
        <v>2207546</v>
      </c>
    </row>
    <row r="85" spans="1:11" outlineLevel="2" x14ac:dyDescent="0.2">
      <c r="A85" t="s">
        <v>55</v>
      </c>
      <c r="B85" t="s">
        <v>82</v>
      </c>
      <c r="C85" s="1">
        <v>3</v>
      </c>
      <c r="D85">
        <v>30</v>
      </c>
      <c r="E85">
        <v>30</v>
      </c>
      <c r="F85" t="s">
        <v>14</v>
      </c>
      <c r="G85" t="s">
        <v>102</v>
      </c>
      <c r="I85" s="2"/>
      <c r="J85" s="2">
        <v>504</v>
      </c>
      <c r="K85" s="31">
        <f>K84+I85-J85</f>
        <v>2207042</v>
      </c>
    </row>
    <row r="86" spans="1:11" outlineLevel="2" x14ac:dyDescent="0.2">
      <c r="A86" t="s">
        <v>55</v>
      </c>
      <c r="B86" t="s">
        <v>82</v>
      </c>
      <c r="C86" s="1">
        <v>3</v>
      </c>
      <c r="D86">
        <v>30</v>
      </c>
      <c r="E86">
        <v>30</v>
      </c>
      <c r="F86" t="s">
        <v>14</v>
      </c>
      <c r="G86" t="s">
        <v>101</v>
      </c>
      <c r="I86" s="2"/>
      <c r="J86" s="2">
        <v>340</v>
      </c>
      <c r="K86" s="31">
        <f>K85+I86-J86</f>
        <v>2206702</v>
      </c>
    </row>
    <row r="87" spans="1:11" outlineLevel="1" x14ac:dyDescent="0.2">
      <c r="C87" s="1"/>
      <c r="E87" s="6" t="s">
        <v>118</v>
      </c>
      <c r="I87" s="2">
        <f>SUBTOTAL(9,I82:I86)</f>
        <v>0</v>
      </c>
      <c r="J87" s="2">
        <f>SUBTOTAL(9,J82:J86)</f>
        <v>9374</v>
      </c>
      <c r="K87" s="31"/>
    </row>
    <row r="88" spans="1:11" outlineLevel="2" x14ac:dyDescent="0.2">
      <c r="A88" t="s">
        <v>55</v>
      </c>
      <c r="B88" t="s">
        <v>81</v>
      </c>
      <c r="C88">
        <v>6</v>
      </c>
      <c r="D88">
        <v>8</v>
      </c>
      <c r="E88">
        <v>32</v>
      </c>
      <c r="F88" t="s">
        <v>9</v>
      </c>
      <c r="G88" t="s">
        <v>58</v>
      </c>
      <c r="I88" s="2"/>
      <c r="J88" s="2">
        <v>35000</v>
      </c>
      <c r="K88" s="31">
        <f>K86+I88-J88</f>
        <v>2171702</v>
      </c>
    </row>
    <row r="89" spans="1:11" outlineLevel="2" x14ac:dyDescent="0.2">
      <c r="A89" t="s">
        <v>55</v>
      </c>
      <c r="B89" t="s">
        <v>81</v>
      </c>
      <c r="C89" s="1">
        <v>12</v>
      </c>
      <c r="D89">
        <v>7</v>
      </c>
      <c r="E89">
        <v>32</v>
      </c>
      <c r="F89" t="s">
        <v>9</v>
      </c>
      <c r="G89" t="s">
        <v>31</v>
      </c>
      <c r="I89" s="2"/>
      <c r="J89" s="2">
        <v>800</v>
      </c>
      <c r="K89" s="31">
        <f>K88+I89-J89</f>
        <v>2170902</v>
      </c>
    </row>
    <row r="90" spans="1:11" outlineLevel="1" x14ac:dyDescent="0.2">
      <c r="C90" s="1"/>
      <c r="E90" s="6" t="s">
        <v>119</v>
      </c>
      <c r="I90" s="2">
        <f>SUBTOTAL(9,I88:I89)</f>
        <v>0</v>
      </c>
      <c r="J90" s="2">
        <f>SUBTOTAL(9,J88:J89)</f>
        <v>35800</v>
      </c>
      <c r="K90" s="31"/>
    </row>
    <row r="91" spans="1:11" outlineLevel="2" x14ac:dyDescent="0.2">
      <c r="A91" t="s">
        <v>55</v>
      </c>
      <c r="B91" t="s">
        <v>55</v>
      </c>
      <c r="C91" s="1">
        <v>2</v>
      </c>
      <c r="D91">
        <v>13</v>
      </c>
      <c r="E91">
        <v>33</v>
      </c>
      <c r="F91" t="s">
        <v>97</v>
      </c>
      <c r="G91" t="s">
        <v>121</v>
      </c>
      <c r="I91" s="2"/>
      <c r="J91" s="2">
        <v>350000</v>
      </c>
      <c r="K91" s="31">
        <f>K89+I91-J91</f>
        <v>1820902</v>
      </c>
    </row>
    <row r="92" spans="1:11" outlineLevel="1" x14ac:dyDescent="0.2">
      <c r="C92" s="1"/>
      <c r="E92" s="6" t="s">
        <v>120</v>
      </c>
      <c r="I92" s="2">
        <f>SUBTOTAL(9,I91:I91)</f>
        <v>0</v>
      </c>
      <c r="J92" s="2">
        <f>SUBTOTAL(9,J91:J91)</f>
        <v>350000</v>
      </c>
      <c r="K92" s="31"/>
    </row>
    <row r="93" spans="1:11" outlineLevel="2" x14ac:dyDescent="0.2">
      <c r="A93" t="s">
        <v>55</v>
      </c>
      <c r="B93" t="s">
        <v>81</v>
      </c>
      <c r="C93" s="1">
        <v>8</v>
      </c>
      <c r="D93">
        <v>24</v>
      </c>
      <c r="E93">
        <v>34</v>
      </c>
      <c r="F93" t="s">
        <v>122</v>
      </c>
      <c r="G93" t="s">
        <v>29</v>
      </c>
      <c r="I93" s="2"/>
      <c r="J93" s="2">
        <v>140000</v>
      </c>
      <c r="K93" s="31">
        <f>K91+I93-J93</f>
        <v>1680902</v>
      </c>
    </row>
    <row r="94" spans="1:11" outlineLevel="2" x14ac:dyDescent="0.2">
      <c r="A94" t="s">
        <v>55</v>
      </c>
      <c r="B94" t="s">
        <v>81</v>
      </c>
      <c r="C94" s="1">
        <v>10</v>
      </c>
      <c r="D94">
        <v>14</v>
      </c>
      <c r="E94">
        <v>34</v>
      </c>
      <c r="F94" t="s">
        <v>122</v>
      </c>
      <c r="G94" t="s">
        <v>59</v>
      </c>
      <c r="I94" s="2"/>
      <c r="J94" s="2">
        <v>700000</v>
      </c>
      <c r="K94" s="31">
        <f>K93+I94-J94</f>
        <v>980902</v>
      </c>
    </row>
    <row r="95" spans="1:11" outlineLevel="1" x14ac:dyDescent="0.2">
      <c r="C95" s="1"/>
      <c r="E95" s="6" t="s">
        <v>124</v>
      </c>
      <c r="I95" s="2">
        <f>SUBTOTAL(9,I93:I94)</f>
        <v>0</v>
      </c>
      <c r="J95" s="2">
        <f>SUBTOTAL(9,J93:J94)</f>
        <v>840000</v>
      </c>
      <c r="K95" s="31"/>
    </row>
    <row r="96" spans="1:11" x14ac:dyDescent="0.2">
      <c r="C96" s="1"/>
      <c r="E96" s="6" t="s">
        <v>13</v>
      </c>
      <c r="I96" s="2">
        <f>SUBTOTAL(9,I4:I94)</f>
        <v>3001789</v>
      </c>
      <c r="J96" s="2">
        <f>SUBTOTAL(9,J4:J94)</f>
        <v>2020887</v>
      </c>
      <c r="K96" s="31">
        <f>I96-J96</f>
        <v>980902</v>
      </c>
    </row>
  </sheetData>
  <sortState ref="A4:K76">
    <sortCondition ref="E4:E76"/>
  </sortState>
  <phoneticPr fontId="1"/>
  <conditionalFormatting sqref="A4:A96">
    <cfRule type="expression" dxfId="1" priority="2">
      <formula>$A4="H23"</formula>
    </cfRule>
  </conditionalFormatting>
  <conditionalFormatting sqref="A4:A96">
    <cfRule type="expression" dxfId="0" priority="1">
      <formula>$A4="H23"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4" workbookViewId="0">
      <selection activeCell="C16" sqref="C16"/>
    </sheetView>
  </sheetViews>
  <sheetFormatPr defaultRowHeight="14.4" x14ac:dyDescent="0.2"/>
  <cols>
    <col min="1" max="1" width="7.33203125" style="8" customWidth="1"/>
    <col min="2" max="2" width="21.77734375" style="11" customWidth="1"/>
    <col min="3" max="3" width="14.77734375" style="9" customWidth="1"/>
    <col min="4" max="4" width="41.6640625" style="4" customWidth="1"/>
    <col min="5" max="16384" width="8.88671875" style="4"/>
  </cols>
  <sheetData>
    <row r="1" spans="1:4" ht="19.2" x14ac:dyDescent="0.2">
      <c r="B1" s="7" t="s">
        <v>125</v>
      </c>
    </row>
    <row r="2" spans="1:4" ht="16.2" customHeight="1" x14ac:dyDescent="0.2">
      <c r="B2" s="14" t="s">
        <v>126</v>
      </c>
      <c r="D2" s="10"/>
    </row>
    <row r="3" spans="1:4" ht="18.600000000000001" customHeight="1" x14ac:dyDescent="0.2">
      <c r="A3" s="17"/>
      <c r="B3" s="16" t="s">
        <v>43</v>
      </c>
      <c r="D3" s="10" t="s">
        <v>12</v>
      </c>
    </row>
    <row r="4" spans="1:4" s="8" customFormat="1" ht="25.2" customHeight="1" x14ac:dyDescent="0.2">
      <c r="A4" s="17"/>
      <c r="B4" s="18" t="s">
        <v>34</v>
      </c>
      <c r="C4" s="19" t="s">
        <v>11</v>
      </c>
      <c r="D4" s="20" t="s">
        <v>41</v>
      </c>
    </row>
    <row r="5" spans="1:4" x14ac:dyDescent="0.2">
      <c r="A5" s="17"/>
      <c r="B5" s="18" t="s">
        <v>10</v>
      </c>
      <c r="C5" s="21">
        <v>1327574</v>
      </c>
      <c r="D5" s="5"/>
    </row>
    <row r="6" spans="1:4" ht="28.8" x14ac:dyDescent="0.2">
      <c r="A6" s="17"/>
      <c r="B6" s="18" t="s">
        <v>21</v>
      </c>
      <c r="C6" s="21">
        <v>210000</v>
      </c>
      <c r="D6" s="22" t="s">
        <v>128</v>
      </c>
    </row>
    <row r="7" spans="1:4" ht="28.8" x14ac:dyDescent="0.2">
      <c r="A7" s="17"/>
      <c r="B7" s="18" t="s">
        <v>35</v>
      </c>
      <c r="C7" s="21">
        <v>86870</v>
      </c>
      <c r="D7" s="22" t="s">
        <v>129</v>
      </c>
    </row>
    <row r="8" spans="1:4" ht="29.4" customHeight="1" x14ac:dyDescent="0.2">
      <c r="A8" s="17"/>
      <c r="B8" s="18" t="s">
        <v>57</v>
      </c>
      <c r="C8" s="21">
        <v>6345</v>
      </c>
      <c r="D8" s="22" t="s">
        <v>130</v>
      </c>
    </row>
    <row r="9" spans="1:4" ht="29.4" customHeight="1" x14ac:dyDescent="0.2">
      <c r="A9" s="17"/>
      <c r="B9" s="18" t="s">
        <v>142</v>
      </c>
      <c r="C9" s="21">
        <v>531000</v>
      </c>
      <c r="D9" s="22" t="s">
        <v>143</v>
      </c>
    </row>
    <row r="10" spans="1:4" ht="31.2" customHeight="1" x14ac:dyDescent="0.2">
      <c r="A10" s="17"/>
      <c r="B10" s="18" t="s">
        <v>51</v>
      </c>
      <c r="C10" s="21">
        <v>840000</v>
      </c>
      <c r="D10" s="22" t="s">
        <v>145</v>
      </c>
    </row>
    <row r="11" spans="1:4" ht="7.8" customHeight="1" x14ac:dyDescent="0.2">
      <c r="A11" s="17"/>
      <c r="B11" s="18"/>
      <c r="C11" s="21"/>
      <c r="D11" s="5"/>
    </row>
    <row r="12" spans="1:4" ht="20.399999999999999" customHeight="1" x14ac:dyDescent="0.2">
      <c r="A12" s="17"/>
      <c r="B12" s="18" t="s">
        <v>42</v>
      </c>
      <c r="C12" s="21">
        <f>SUM(C5:C11)</f>
        <v>3001789</v>
      </c>
      <c r="D12" s="5"/>
    </row>
    <row r="13" spans="1:4" ht="8.4" customHeight="1" x14ac:dyDescent="0.2">
      <c r="A13" s="17"/>
      <c r="B13" s="15"/>
      <c r="C13" s="12"/>
      <c r="D13" s="13"/>
    </row>
    <row r="14" spans="1:4" ht="6.6" customHeight="1" x14ac:dyDescent="0.2">
      <c r="A14" s="17"/>
      <c r="B14" s="15"/>
      <c r="C14" s="12"/>
      <c r="D14" s="13"/>
    </row>
    <row r="15" spans="1:4" ht="19.2" x14ac:dyDescent="0.2">
      <c r="A15" s="17"/>
      <c r="B15" s="16" t="s">
        <v>44</v>
      </c>
      <c r="C15" s="12"/>
      <c r="D15" s="13"/>
    </row>
    <row r="16" spans="1:4" ht="22.8" customHeight="1" x14ac:dyDescent="0.2">
      <c r="A16" s="17"/>
      <c r="B16" s="18" t="s">
        <v>34</v>
      </c>
      <c r="C16" s="19" t="s">
        <v>11</v>
      </c>
      <c r="D16" s="20" t="s">
        <v>41</v>
      </c>
    </row>
    <row r="17" spans="1:4" ht="57.6" x14ac:dyDescent="0.2">
      <c r="A17" s="17"/>
      <c r="B17" s="18" t="s">
        <v>36</v>
      </c>
      <c r="C17" s="21">
        <v>17500</v>
      </c>
      <c r="D17" s="22" t="s">
        <v>133</v>
      </c>
    </row>
    <row r="18" spans="1:4" ht="28.8" x14ac:dyDescent="0.2">
      <c r="A18" s="17"/>
      <c r="B18" s="18" t="s">
        <v>135</v>
      </c>
      <c r="C18" s="21">
        <v>46534</v>
      </c>
      <c r="D18" s="22" t="s">
        <v>134</v>
      </c>
    </row>
    <row r="19" spans="1:4" ht="57.6" x14ac:dyDescent="0.2">
      <c r="A19" s="17"/>
      <c r="B19" s="18" t="s">
        <v>37</v>
      </c>
      <c r="C19" s="21">
        <v>85000</v>
      </c>
      <c r="D19" s="22" t="s">
        <v>137</v>
      </c>
    </row>
    <row r="20" spans="1:4" ht="28.8" x14ac:dyDescent="0.2">
      <c r="A20" s="17"/>
      <c r="B20" s="18" t="s">
        <v>38</v>
      </c>
      <c r="C20" s="21">
        <v>14868</v>
      </c>
      <c r="D20" s="5" t="s">
        <v>40</v>
      </c>
    </row>
    <row r="21" spans="1:4" x14ac:dyDescent="0.2">
      <c r="A21" s="17"/>
      <c r="B21" s="18" t="s">
        <v>61</v>
      </c>
      <c r="C21" s="21">
        <v>2000</v>
      </c>
      <c r="D21" s="5" t="s">
        <v>136</v>
      </c>
    </row>
    <row r="22" spans="1:4" x14ac:dyDescent="0.2">
      <c r="A22" s="17"/>
      <c r="B22" s="18" t="s">
        <v>39</v>
      </c>
      <c r="C22" s="21">
        <v>24811</v>
      </c>
      <c r="D22" s="5" t="s">
        <v>140</v>
      </c>
    </row>
    <row r="23" spans="1:4" ht="57.6" x14ac:dyDescent="0.2">
      <c r="A23" s="17"/>
      <c r="B23" s="18" t="s">
        <v>9</v>
      </c>
      <c r="C23" s="21">
        <v>35800</v>
      </c>
      <c r="D23" s="22" t="s">
        <v>141</v>
      </c>
    </row>
    <row r="24" spans="1:4" x14ac:dyDescent="0.2">
      <c r="A24" s="17"/>
      <c r="B24" s="18" t="s">
        <v>97</v>
      </c>
      <c r="C24" s="21">
        <v>350000</v>
      </c>
      <c r="D24" s="37" t="s">
        <v>144</v>
      </c>
    </row>
    <row r="25" spans="1:4" x14ac:dyDescent="0.2">
      <c r="A25" s="17"/>
      <c r="B25" s="18" t="s">
        <v>14</v>
      </c>
      <c r="C25" s="21">
        <v>9374</v>
      </c>
      <c r="D25" s="22" t="s">
        <v>138</v>
      </c>
    </row>
    <row r="26" spans="1:4" x14ac:dyDescent="0.2">
      <c r="A26" s="17"/>
      <c r="B26" s="36" t="s">
        <v>131</v>
      </c>
      <c r="C26" s="21">
        <v>595000</v>
      </c>
      <c r="D26" s="5" t="s">
        <v>132</v>
      </c>
    </row>
    <row r="27" spans="1:4" ht="28.8" x14ac:dyDescent="0.2">
      <c r="A27" s="17"/>
      <c r="B27" s="18" t="s">
        <v>52</v>
      </c>
      <c r="C27" s="21">
        <v>840000</v>
      </c>
      <c r="D27" s="22" t="s">
        <v>139</v>
      </c>
    </row>
    <row r="28" spans="1:4" ht="7.8" customHeight="1" x14ac:dyDescent="0.2">
      <c r="A28" s="17"/>
      <c r="B28" s="18"/>
      <c r="C28" s="21"/>
      <c r="D28" s="5"/>
    </row>
    <row r="29" spans="1:4" ht="19.8" customHeight="1" x14ac:dyDescent="0.2">
      <c r="A29" s="17"/>
      <c r="B29" s="18" t="s">
        <v>42</v>
      </c>
      <c r="C29" s="21">
        <f>SUM(C17:C28)</f>
        <v>2020887</v>
      </c>
      <c r="D29" s="5"/>
    </row>
    <row r="30" spans="1:4" ht="9" customHeight="1" x14ac:dyDescent="0.2">
      <c r="A30" s="17"/>
    </row>
    <row r="31" spans="1:4" ht="19.2" x14ac:dyDescent="0.2">
      <c r="A31" s="17"/>
      <c r="B31" s="23" t="s">
        <v>45</v>
      </c>
    </row>
    <row r="32" spans="1:4" x14ac:dyDescent="0.2">
      <c r="B32" s="11" t="s">
        <v>46</v>
      </c>
      <c r="C32" s="9">
        <f>C12</f>
        <v>3001789</v>
      </c>
    </row>
    <row r="33" spans="2:4" x14ac:dyDescent="0.2">
      <c r="B33" s="26" t="s">
        <v>47</v>
      </c>
      <c r="C33" s="27">
        <f>C29</f>
        <v>2020887</v>
      </c>
    </row>
    <row r="34" spans="2:4" ht="16.2" x14ac:dyDescent="0.2">
      <c r="B34" s="28" t="s">
        <v>48</v>
      </c>
      <c r="C34" s="29">
        <f>C32-C33</f>
        <v>980902</v>
      </c>
      <c r="D34" s="30" t="s">
        <v>49</v>
      </c>
    </row>
    <row r="35" spans="2:4" ht="10.8" customHeight="1" x14ac:dyDescent="0.2"/>
    <row r="36" spans="2:4" x14ac:dyDescent="0.2">
      <c r="B36" s="25">
        <v>41011</v>
      </c>
      <c r="C36" s="14"/>
      <c r="D36" s="14"/>
    </row>
    <row r="37" spans="2:4" x14ac:dyDescent="0.2">
      <c r="B37" s="14"/>
      <c r="C37" s="14" t="s">
        <v>50</v>
      </c>
      <c r="D37" s="14" t="s">
        <v>127</v>
      </c>
    </row>
    <row r="38" spans="2:4" ht="9.6" customHeight="1" x14ac:dyDescent="0.2">
      <c r="B38" s="14"/>
      <c r="C38" s="14"/>
      <c r="D38" s="14"/>
    </row>
    <row r="39" spans="2:4" x14ac:dyDescent="0.2">
      <c r="B39" s="14"/>
      <c r="C39" s="14" t="s">
        <v>53</v>
      </c>
      <c r="D39" s="14" t="s">
        <v>54</v>
      </c>
    </row>
    <row r="40" spans="2:4" x14ac:dyDescent="0.2">
      <c r="B40" s="14"/>
      <c r="C40" s="14"/>
      <c r="D40" s="14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出納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ootayukio</dc:creator>
  <cp:lastModifiedBy>太田幸男</cp:lastModifiedBy>
  <cp:lastPrinted>2012-04-06T23:39:58Z</cp:lastPrinted>
  <dcterms:created xsi:type="dcterms:W3CDTF">2008-02-25T02:17:59Z</dcterms:created>
  <dcterms:modified xsi:type="dcterms:W3CDTF">2018-03-10T11:50:56Z</dcterms:modified>
</cp:coreProperties>
</file>