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問1" sheetId="1" r:id="rId1"/>
    <sheet name="問2" sheetId="2" r:id="rId2"/>
    <sheet name="Σオートサム" sheetId="3" r:id="rId3"/>
    <sheet name="問3" sheetId="4" r:id="rId4"/>
    <sheet name="問4" sheetId="5" r:id="rId5"/>
    <sheet name="問6" sheetId="6" r:id="rId6"/>
    <sheet name="問7" sheetId="7" r:id="rId7"/>
    <sheet name="問8" sheetId="8" r:id="rId8"/>
    <sheet name="問9" sheetId="9" r:id="rId9"/>
    <sheet name="問10" sheetId="10" r:id="rId10"/>
    <sheet name="問11" sheetId="11" r:id="rId11"/>
    <sheet name="問12" sheetId="12" r:id="rId12"/>
    <sheet name="問13" sheetId="13" r:id="rId13"/>
  </sheets>
  <definedNames/>
  <calcPr fullCalcOnLoad="1"/>
</workbook>
</file>

<file path=xl/sharedStrings.xml><?xml version="1.0" encoding="utf-8"?>
<sst xmlns="http://schemas.openxmlformats.org/spreadsheetml/2006/main" count="349" uniqueCount="114">
  <si>
    <t>東京</t>
  </si>
  <si>
    <t>大阪</t>
  </si>
  <si>
    <t>名古屋</t>
  </si>
  <si>
    <t>広島</t>
  </si>
  <si>
    <t>仙台</t>
  </si>
  <si>
    <t>福岡</t>
  </si>
  <si>
    <t>札幌</t>
  </si>
  <si>
    <t>Ａ</t>
  </si>
  <si>
    <t>Ｂ</t>
  </si>
  <si>
    <t>Ｃ</t>
  </si>
  <si>
    <t>Ｄ</t>
  </si>
  <si>
    <t>合計</t>
  </si>
  <si>
    <t>平均</t>
  </si>
  <si>
    <t>「1泊2日温泉＆グルメツアー」売上報告</t>
  </si>
  <si>
    <t>単位：千円</t>
  </si>
  <si>
    <t>目標売上</t>
  </si>
  <si>
    <t>申込数（人）</t>
  </si>
  <si>
    <t>10月</t>
  </si>
  <si>
    <t>11月</t>
  </si>
  <si>
    <t>12月</t>
  </si>
  <si>
    <t>1月</t>
  </si>
  <si>
    <t>2月</t>
  </si>
  <si>
    <t>3月</t>
  </si>
  <si>
    <t>オリジナル商品販売実績</t>
  </si>
  <si>
    <t>単位：千円(税込)</t>
  </si>
  <si>
    <t>鳥取</t>
  </si>
  <si>
    <t>島根</t>
  </si>
  <si>
    <t>岡山</t>
  </si>
  <si>
    <t>山口</t>
  </si>
  <si>
    <t>単位：円(税込)</t>
  </si>
  <si>
    <t>県名</t>
  </si>
  <si>
    <t>合計</t>
  </si>
  <si>
    <t>第1四半期売上高</t>
  </si>
  <si>
    <t>(単位：百万円）</t>
  </si>
  <si>
    <t>東京</t>
  </si>
  <si>
    <t>ニューヨーク</t>
  </si>
  <si>
    <t>パリ</t>
  </si>
  <si>
    <t>ロンドン</t>
  </si>
  <si>
    <t>４月</t>
  </si>
  <si>
    <t>５月</t>
  </si>
  <si>
    <t>６月</t>
  </si>
  <si>
    <t>期間中最高額</t>
  </si>
  <si>
    <t>期間中最小額</t>
  </si>
  <si>
    <t>コーヒー売上</t>
  </si>
  <si>
    <t>商品名</t>
  </si>
  <si>
    <t>単価</t>
  </si>
  <si>
    <t>目標数</t>
  </si>
  <si>
    <t>販売数</t>
  </si>
  <si>
    <t>売上金額</t>
  </si>
  <si>
    <t>達成率</t>
  </si>
  <si>
    <t>評価</t>
  </si>
  <si>
    <t>アメリカン</t>
  </si>
  <si>
    <t>ブレンド</t>
  </si>
  <si>
    <t>カフェオレ</t>
  </si>
  <si>
    <t>カプチーノ</t>
  </si>
  <si>
    <t>エスプレッソ</t>
  </si>
  <si>
    <t>平均</t>
  </si>
  <si>
    <t>学年末テスト３科目得点結果</t>
  </si>
  <si>
    <t>氏名</t>
  </si>
  <si>
    <t>国語</t>
  </si>
  <si>
    <t>数学</t>
  </si>
  <si>
    <t>英語</t>
  </si>
  <si>
    <t>個人平均</t>
  </si>
  <si>
    <t>渡辺</t>
  </si>
  <si>
    <t>仲本</t>
  </si>
  <si>
    <t>橋本</t>
  </si>
  <si>
    <t>佐藤</t>
  </si>
  <si>
    <t>武内</t>
  </si>
  <si>
    <t>岡田</t>
  </si>
  <si>
    <t>クラス平均</t>
  </si>
  <si>
    <t>月別売上表</t>
  </si>
  <si>
    <t>月</t>
  </si>
  <si>
    <t>April</t>
  </si>
  <si>
    <t>May</t>
  </si>
  <si>
    <t>June</t>
  </si>
  <si>
    <t>July</t>
  </si>
  <si>
    <t>AVERAGE</t>
  </si>
  <si>
    <t>TOTAL</t>
  </si>
  <si>
    <t>種類</t>
  </si>
  <si>
    <t>ブレッチェン</t>
  </si>
  <si>
    <t>ロールパン</t>
  </si>
  <si>
    <t>フランスパン</t>
  </si>
  <si>
    <t>クロワッサン</t>
  </si>
  <si>
    <t>ブリオッシュ</t>
  </si>
  <si>
    <t>シナモンロール</t>
  </si>
  <si>
    <t>2000年度売上実績集計表</t>
  </si>
  <si>
    <t>FOMデパート</t>
  </si>
  <si>
    <t>横浜店</t>
  </si>
  <si>
    <t>分類</t>
  </si>
  <si>
    <t>第1期</t>
  </si>
  <si>
    <t>第2期</t>
  </si>
  <si>
    <t>第3期</t>
  </si>
  <si>
    <t>第4期</t>
  </si>
  <si>
    <t>食料品</t>
  </si>
  <si>
    <t>靴・バッグ・革製品</t>
  </si>
  <si>
    <t>化粧品</t>
  </si>
  <si>
    <t>衣料品</t>
  </si>
  <si>
    <t>食器・日用品</t>
  </si>
  <si>
    <t>家具･布団</t>
  </si>
  <si>
    <t>家電・オーディオ</t>
  </si>
  <si>
    <t>レストラン</t>
  </si>
  <si>
    <t>週間売上表</t>
  </si>
  <si>
    <t>本店</t>
  </si>
  <si>
    <t>駅前店</t>
  </si>
  <si>
    <t>中央店</t>
  </si>
  <si>
    <t>学校前店</t>
  </si>
  <si>
    <t>月</t>
  </si>
  <si>
    <t>火</t>
  </si>
  <si>
    <t>水</t>
  </si>
  <si>
    <t>木</t>
  </si>
  <si>
    <t>金</t>
  </si>
  <si>
    <t>土</t>
  </si>
  <si>
    <t>売上実績</t>
  </si>
  <si>
    <t>売上達成率（％）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</si>
</sst>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¥&quot;#,###,"/>
    <numFmt numFmtId="178" formatCode="#,###,"/>
    <numFmt numFmtId="179" formatCode="#,##0.0;[Red]\-#,##0.0"/>
    <numFmt numFmtId="180" formatCode="[$-411]ggg\ e&quot;年&quot;m&quot;月&quot;"/>
    <numFmt numFmtId="181" formatCode="0.0"/>
    <numFmt numFmtId="182" formatCode="0.0_ "/>
    <numFmt numFmtId="183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i/>
      <sz val="14"/>
      <name val="ＭＳ Ｐゴシック"/>
      <family val="3"/>
    </font>
    <font>
      <b/>
      <sz val="11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5"/>
      <name val="ＭＳ Ｐゴシック"/>
      <family val="3"/>
    </font>
    <font>
      <sz val="9"/>
      <color indexed="61"/>
      <name val="ＭＳ Ｐゴシック"/>
      <family val="3"/>
    </font>
    <font>
      <sz val="11"/>
      <color indexed="61"/>
      <name val="ＭＳ Ｐゴシック"/>
      <family val="3"/>
    </font>
    <font>
      <b/>
      <sz val="11"/>
      <color indexed="12"/>
      <name val="ＭＳ Ｐゴシック"/>
      <family val="3"/>
    </font>
    <font>
      <b/>
      <i/>
      <sz val="14"/>
      <color indexed="56"/>
      <name val="ＭＳ ゴシック"/>
      <family val="3"/>
    </font>
    <font>
      <b/>
      <sz val="12"/>
      <color indexed="10"/>
      <name val="ＭＳ Ｐゴシック"/>
      <family val="3"/>
    </font>
    <font>
      <i/>
      <sz val="11"/>
      <name val="ＭＳ ゴシック"/>
      <family val="3"/>
    </font>
    <font>
      <b/>
      <sz val="14"/>
      <color indexed="9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17"/>
      <name val="ＭＳ Ｐゴシック"/>
      <family val="3"/>
    </font>
    <font>
      <b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11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/>
      <bottom style="medium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ck">
        <color indexed="12"/>
      </left>
      <right style="hair">
        <color indexed="12"/>
      </right>
      <top style="thick">
        <color indexed="12"/>
      </top>
      <bottom style="thick">
        <color indexed="12"/>
      </bottom>
    </border>
    <border>
      <left style="hair">
        <color indexed="12"/>
      </left>
      <right style="hair">
        <color indexed="12"/>
      </right>
      <top style="thick">
        <color indexed="12"/>
      </top>
      <bottom style="thick">
        <color indexed="12"/>
      </bottom>
    </border>
    <border>
      <left style="hair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hair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hair">
        <color indexed="12"/>
      </top>
      <bottom style="thick">
        <color indexed="12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ck">
        <color indexed="12"/>
      </left>
      <right style="hair">
        <color indexed="12"/>
      </right>
      <top style="hair">
        <color indexed="12"/>
      </top>
      <bottom style="thick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thick">
        <color indexed="12"/>
      </bottom>
    </border>
    <border>
      <left style="thick">
        <color indexed="12"/>
      </left>
      <right style="hair">
        <color indexed="12"/>
      </right>
      <top style="thick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ck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thick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ck">
        <color indexed="12"/>
      </bottom>
    </border>
    <border>
      <left style="thick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6" fontId="0" fillId="0" borderId="10" xfId="57" applyFont="1" applyBorder="1" applyAlignment="1">
      <alignment/>
    </xf>
    <xf numFmtId="38" fontId="0" fillId="0" borderId="10" xfId="48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8" fontId="0" fillId="0" borderId="12" xfId="48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right"/>
    </xf>
    <xf numFmtId="38" fontId="0" fillId="0" borderId="10" xfId="4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38" fontId="4" fillId="36" borderId="22" xfId="48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16" fillId="35" borderId="0" xfId="0" applyFont="1" applyFill="1" applyAlignment="1">
      <alignment horizontal="right"/>
    </xf>
    <xf numFmtId="0" fontId="16" fillId="35" borderId="0" xfId="0" applyFont="1" applyFill="1" applyAlignment="1">
      <alignment horizontal="left"/>
    </xf>
    <xf numFmtId="0" fontId="16" fillId="35" borderId="0" xfId="0" applyFont="1" applyFill="1" applyAlignment="1">
      <alignment horizontal="center"/>
    </xf>
    <xf numFmtId="38" fontId="0" fillId="37" borderId="0" xfId="48" applyFont="1" applyFill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38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38" fontId="0" fillId="0" borderId="10" xfId="48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38" fontId="0" fillId="39" borderId="0" xfId="48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0" fillId="40" borderId="26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center"/>
    </xf>
    <xf numFmtId="38" fontId="4" fillId="36" borderId="28" xfId="48" applyFont="1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9" xfId="48" applyFont="1" applyFill="1" applyBorder="1" applyAlignment="1">
      <alignment/>
    </xf>
    <xf numFmtId="38" fontId="0" fillId="0" borderId="12" xfId="48" applyNumberFormat="1" applyFont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38" fontId="4" fillId="0" borderId="32" xfId="48" applyFont="1" applyFill="1" applyBorder="1" applyAlignment="1">
      <alignment/>
    </xf>
    <xf numFmtId="38" fontId="4" fillId="0" borderId="33" xfId="48" applyFont="1" applyFill="1" applyBorder="1" applyAlignment="1">
      <alignment/>
    </xf>
    <xf numFmtId="38" fontId="4" fillId="0" borderId="34" xfId="48" applyFont="1" applyFill="1" applyBorder="1" applyAlignment="1">
      <alignment/>
    </xf>
    <xf numFmtId="38" fontId="0" fillId="0" borderId="35" xfId="48" applyFont="1" applyBorder="1" applyAlignment="1">
      <alignment/>
    </xf>
    <xf numFmtId="38" fontId="0" fillId="0" borderId="29" xfId="48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38" fontId="0" fillId="0" borderId="30" xfId="48" applyFont="1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38" fontId="0" fillId="0" borderId="37" xfId="48" applyNumberFormat="1" applyFont="1" applyFill="1" applyBorder="1" applyAlignment="1">
      <alignment/>
    </xf>
    <xf numFmtId="38" fontId="0" fillId="0" borderId="38" xfId="48" applyNumberFormat="1" applyFont="1" applyFill="1" applyBorder="1" applyAlignment="1">
      <alignment/>
    </xf>
    <xf numFmtId="38" fontId="0" fillId="0" borderId="32" xfId="48" applyNumberFormat="1" applyFont="1" applyFill="1" applyBorder="1" applyAlignment="1">
      <alignment/>
    </xf>
    <xf numFmtId="38" fontId="0" fillId="0" borderId="33" xfId="48" applyNumberFormat="1" applyFont="1" applyFill="1" applyBorder="1" applyAlignment="1">
      <alignment/>
    </xf>
    <xf numFmtId="38" fontId="0" fillId="0" borderId="34" xfId="48" applyNumberFormat="1" applyFont="1" applyFill="1" applyBorder="1" applyAlignment="1">
      <alignment/>
    </xf>
    <xf numFmtId="38" fontId="0" fillId="0" borderId="39" xfId="48" applyNumberFormat="1" applyFont="1" applyFill="1" applyBorder="1" applyAlignment="1">
      <alignment/>
    </xf>
    <xf numFmtId="38" fontId="0" fillId="0" borderId="40" xfId="48" applyNumberFormat="1" applyFont="1" applyFill="1" applyBorder="1" applyAlignment="1">
      <alignment/>
    </xf>
    <xf numFmtId="6" fontId="0" fillId="0" borderId="37" xfId="57" applyFont="1" applyFill="1" applyBorder="1" applyAlignment="1">
      <alignment/>
    </xf>
    <xf numFmtId="6" fontId="0" fillId="0" borderId="38" xfId="57" applyFont="1" applyFill="1" applyBorder="1" applyAlignment="1">
      <alignment/>
    </xf>
    <xf numFmtId="38" fontId="0" fillId="0" borderId="32" xfId="48" applyFont="1" applyFill="1" applyBorder="1" applyAlignment="1">
      <alignment/>
    </xf>
    <xf numFmtId="38" fontId="0" fillId="0" borderId="33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6" fontId="0" fillId="0" borderId="39" xfId="57" applyFont="1" applyFill="1" applyBorder="1" applyAlignment="1">
      <alignment/>
    </xf>
    <xf numFmtId="38" fontId="0" fillId="0" borderId="40" xfId="48" applyFont="1" applyFill="1" applyBorder="1" applyAlignment="1">
      <alignment/>
    </xf>
    <xf numFmtId="182" fontId="0" fillId="0" borderId="37" xfId="0" applyNumberFormat="1" applyFont="1" applyFill="1" applyBorder="1" applyAlignment="1">
      <alignment/>
    </xf>
    <xf numFmtId="182" fontId="0" fillId="0" borderId="38" xfId="0" applyNumberFormat="1" applyFont="1" applyFill="1" applyBorder="1" applyAlignment="1">
      <alignment/>
    </xf>
    <xf numFmtId="182" fontId="0" fillId="0" borderId="41" xfId="0" applyNumberFormat="1" applyFont="1" applyFill="1" applyBorder="1" applyAlignment="1">
      <alignment/>
    </xf>
    <xf numFmtId="182" fontId="0" fillId="0" borderId="32" xfId="0" applyNumberFormat="1" applyFont="1" applyFill="1" applyBorder="1" applyAlignment="1">
      <alignment/>
    </xf>
    <xf numFmtId="182" fontId="0" fillId="0" borderId="33" xfId="0" applyNumberFormat="1" applyFont="1" applyFill="1" applyBorder="1" applyAlignment="1">
      <alignment/>
    </xf>
    <xf numFmtId="182" fontId="0" fillId="0" borderId="34" xfId="0" applyNumberFormat="1" applyFont="1" applyFill="1" applyBorder="1" applyAlignment="1">
      <alignment/>
    </xf>
    <xf numFmtId="38" fontId="4" fillId="36" borderId="42" xfId="48" applyFont="1" applyFill="1" applyBorder="1" applyAlignment="1">
      <alignment/>
    </xf>
    <xf numFmtId="38" fontId="4" fillId="36" borderId="43" xfId="48" applyFont="1" applyFill="1" applyBorder="1" applyAlignment="1">
      <alignment/>
    </xf>
    <xf numFmtId="176" fontId="0" fillId="36" borderId="44" xfId="0" applyNumberFormat="1" applyFont="1" applyFill="1" applyBorder="1" applyAlignment="1">
      <alignment/>
    </xf>
    <xf numFmtId="38" fontId="4" fillId="36" borderId="45" xfId="48" applyFont="1" applyFill="1" applyBorder="1" applyAlignment="1">
      <alignment/>
    </xf>
    <xf numFmtId="38" fontId="4" fillId="36" borderId="46" xfId="48" applyFont="1" applyFill="1" applyBorder="1" applyAlignment="1">
      <alignment/>
    </xf>
    <xf numFmtId="179" fontId="0" fillId="36" borderId="47" xfId="48" applyNumberFormat="1" applyFont="1" applyFill="1" applyBorder="1" applyAlignment="1">
      <alignment/>
    </xf>
    <xf numFmtId="179" fontId="0" fillId="36" borderId="48" xfId="48" applyNumberFormat="1" applyFont="1" applyFill="1" applyBorder="1" applyAlignment="1">
      <alignment/>
    </xf>
    <xf numFmtId="179" fontId="0" fillId="36" borderId="49" xfId="48" applyNumberFormat="1" applyFont="1" applyFill="1" applyBorder="1" applyAlignment="1">
      <alignment/>
    </xf>
    <xf numFmtId="38" fontId="0" fillId="36" borderId="45" xfId="48" applyFont="1" applyFill="1" applyBorder="1" applyAlignment="1">
      <alignment/>
    </xf>
    <xf numFmtId="38" fontId="0" fillId="36" borderId="50" xfId="48" applyFont="1" applyFill="1" applyBorder="1" applyAlignment="1">
      <alignment/>
    </xf>
    <xf numFmtId="38" fontId="0" fillId="36" borderId="46" xfId="48" applyFont="1" applyFill="1" applyBorder="1" applyAlignment="1">
      <alignment/>
    </xf>
    <xf numFmtId="38" fontId="4" fillId="36" borderId="47" xfId="48" applyFont="1" applyFill="1" applyBorder="1" applyAlignment="1">
      <alignment/>
    </xf>
    <xf numFmtId="38" fontId="4" fillId="36" borderId="49" xfId="48" applyFont="1" applyFill="1" applyBorder="1" applyAlignment="1">
      <alignment/>
    </xf>
    <xf numFmtId="38" fontId="4" fillId="36" borderId="51" xfId="48" applyFont="1" applyFill="1" applyBorder="1" applyAlignment="1">
      <alignment/>
    </xf>
    <xf numFmtId="38" fontId="4" fillId="36" borderId="52" xfId="48" applyFont="1" applyFill="1" applyBorder="1" applyAlignment="1">
      <alignment/>
    </xf>
    <xf numFmtId="6" fontId="0" fillId="0" borderId="29" xfId="57" applyFont="1" applyBorder="1" applyAlignment="1">
      <alignment/>
    </xf>
    <xf numFmtId="176" fontId="0" fillId="38" borderId="44" xfId="42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6" fontId="0" fillId="0" borderId="13" xfId="57" applyFont="1" applyBorder="1" applyAlignment="1">
      <alignment/>
    </xf>
    <xf numFmtId="6" fontId="0" fillId="0" borderId="30" xfId="57" applyFont="1" applyBorder="1" applyAlignment="1">
      <alignment/>
    </xf>
    <xf numFmtId="176" fontId="0" fillId="38" borderId="31" xfId="42" applyNumberFormat="1" applyFont="1" applyFill="1" applyBorder="1" applyAlignment="1">
      <alignment/>
    </xf>
    <xf numFmtId="176" fontId="0" fillId="0" borderId="37" xfId="42" applyNumberFormat="1" applyFont="1" applyFill="1" applyBorder="1" applyAlignment="1">
      <alignment/>
    </xf>
    <xf numFmtId="176" fontId="0" fillId="0" borderId="38" xfId="42" applyNumberFormat="1" applyFont="1" applyFill="1" applyBorder="1" applyAlignment="1">
      <alignment/>
    </xf>
    <xf numFmtId="176" fontId="0" fillId="0" borderId="41" xfId="42" applyNumberFormat="1" applyFont="1" applyFill="1" applyBorder="1" applyAlignment="1">
      <alignment/>
    </xf>
    <xf numFmtId="6" fontId="0" fillId="0" borderId="47" xfId="57" applyFont="1" applyFill="1" applyBorder="1" applyAlignment="1">
      <alignment/>
    </xf>
    <xf numFmtId="6" fontId="0" fillId="0" borderId="49" xfId="57" applyFont="1" applyFill="1" applyBorder="1" applyAlignment="1">
      <alignment/>
    </xf>
    <xf numFmtId="6" fontId="0" fillId="0" borderId="45" xfId="0" applyNumberFormat="1" applyFill="1" applyBorder="1" applyAlignment="1">
      <alignment/>
    </xf>
    <xf numFmtId="6" fontId="0" fillId="0" borderId="46" xfId="0" applyNumberFormat="1" applyFill="1" applyBorder="1" applyAlignment="1">
      <alignment/>
    </xf>
    <xf numFmtId="6" fontId="0" fillId="0" borderId="46" xfId="57" applyFont="1" applyFill="1" applyBorder="1" applyAlignment="1">
      <alignment/>
    </xf>
    <xf numFmtId="183" fontId="0" fillId="0" borderId="48" xfId="57" applyNumberFormat="1" applyFont="1" applyFill="1" applyBorder="1" applyAlignment="1">
      <alignment/>
    </xf>
    <xf numFmtId="183" fontId="0" fillId="0" borderId="50" xfId="48" applyNumberFormat="1" applyFont="1" applyFill="1" applyBorder="1" applyAlignment="1">
      <alignment/>
    </xf>
    <xf numFmtId="183" fontId="0" fillId="0" borderId="50" xfId="0" applyNumberFormat="1" applyFill="1" applyBorder="1" applyAlignment="1">
      <alignment/>
    </xf>
    <xf numFmtId="38" fontId="0" fillId="0" borderId="32" xfId="48" applyFont="1" applyFill="1" applyBorder="1" applyAlignment="1">
      <alignment/>
    </xf>
    <xf numFmtId="38" fontId="0" fillId="0" borderId="33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37" xfId="48" applyFont="1" applyFill="1" applyBorder="1" applyAlignment="1">
      <alignment/>
    </xf>
    <xf numFmtId="38" fontId="0" fillId="0" borderId="38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0" fillId="0" borderId="53" xfId="48" applyFont="1" applyFill="1" applyBorder="1" applyAlignment="1">
      <alignment/>
    </xf>
    <xf numFmtId="38" fontId="0" fillId="0" borderId="29" xfId="48" applyFont="1" applyFill="1" applyBorder="1" applyAlignment="1">
      <alignment/>
    </xf>
    <xf numFmtId="0" fontId="4" fillId="41" borderId="29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/>
    </xf>
    <xf numFmtId="38" fontId="0" fillId="0" borderId="30" xfId="48" applyFont="1" applyFill="1" applyBorder="1" applyAlignment="1">
      <alignment/>
    </xf>
    <xf numFmtId="6" fontId="0" fillId="0" borderId="37" xfId="57" applyFont="1" applyFill="1" applyBorder="1" applyAlignment="1">
      <alignment/>
    </xf>
    <xf numFmtId="6" fontId="0" fillId="0" borderId="38" xfId="57" applyFont="1" applyFill="1" applyBorder="1" applyAlignment="1">
      <alignment/>
    </xf>
    <xf numFmtId="6" fontId="0" fillId="0" borderId="39" xfId="57" applyFont="1" applyFill="1" applyBorder="1" applyAlignment="1">
      <alignment/>
    </xf>
    <xf numFmtId="6" fontId="0" fillId="0" borderId="40" xfId="57" applyFont="1" applyFill="1" applyBorder="1" applyAlignment="1">
      <alignment/>
    </xf>
    <xf numFmtId="6" fontId="0" fillId="0" borderId="32" xfId="57" applyFont="1" applyFill="1" applyBorder="1" applyAlignment="1">
      <alignment/>
    </xf>
    <xf numFmtId="6" fontId="0" fillId="0" borderId="33" xfId="57" applyFont="1" applyFill="1" applyBorder="1" applyAlignment="1">
      <alignment/>
    </xf>
    <xf numFmtId="6" fontId="0" fillId="0" borderId="34" xfId="57" applyFont="1" applyFill="1" applyBorder="1" applyAlignment="1">
      <alignment/>
    </xf>
    <xf numFmtId="0" fontId="10" fillId="42" borderId="15" xfId="0" applyFont="1" applyFill="1" applyBorder="1" applyAlignment="1">
      <alignment horizontal="center"/>
    </xf>
    <xf numFmtId="0" fontId="10" fillId="42" borderId="16" xfId="0" applyFont="1" applyFill="1" applyBorder="1" applyAlignment="1">
      <alignment horizontal="center"/>
    </xf>
    <xf numFmtId="0" fontId="10" fillId="42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6" fontId="0" fillId="0" borderId="53" xfId="57" applyFont="1" applyFill="1" applyBorder="1" applyAlignment="1">
      <alignment/>
    </xf>
    <xf numFmtId="38" fontId="0" fillId="0" borderId="37" xfId="48" applyFont="1" applyFill="1" applyBorder="1" applyAlignment="1">
      <alignment/>
    </xf>
    <xf numFmtId="38" fontId="0" fillId="0" borderId="38" xfId="48" applyFont="1" applyFill="1" applyBorder="1" applyAlignment="1">
      <alignment/>
    </xf>
    <xf numFmtId="38" fontId="0" fillId="0" borderId="39" xfId="48" applyFont="1" applyFill="1" applyBorder="1" applyAlignment="1">
      <alignment/>
    </xf>
    <xf numFmtId="38" fontId="0" fillId="0" borderId="32" xfId="48" applyFont="1" applyFill="1" applyBorder="1" applyAlignment="1">
      <alignment/>
    </xf>
    <xf numFmtId="38" fontId="0" fillId="0" borderId="33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43" borderId="0" xfId="0" applyNumberFormat="1" applyFont="1" applyFill="1" applyBorder="1" applyAlignment="1">
      <alignment horizontal="center"/>
    </xf>
    <xf numFmtId="0" fontId="14" fillId="44" borderId="0" xfId="0" applyNumberFormat="1" applyFont="1" applyFill="1" applyBorder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12</xdr:row>
      <xdr:rowOff>85725</xdr:rowOff>
    </xdr:from>
    <xdr:to>
      <xdr:col>7</xdr:col>
      <xdr:colOff>38100</xdr:colOff>
      <xdr:row>13</xdr:row>
      <xdr:rowOff>161925</xdr:rowOff>
    </xdr:to>
    <xdr:sp>
      <xdr:nvSpPr>
        <xdr:cNvPr id="1" name="AutoShape 9"/>
        <xdr:cNvSpPr>
          <a:spLocks/>
        </xdr:cNvSpPr>
      </xdr:nvSpPr>
      <xdr:spPr>
        <a:xfrm>
          <a:off x="1019175" y="2105025"/>
          <a:ext cx="3295650" cy="666750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上の青枠内に計算式を入力してください。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ここでは「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」を使った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足し算の式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を入力します。</a:t>
          </a:r>
        </a:p>
      </xdr:txBody>
    </xdr:sp>
    <xdr:clientData/>
  </xdr:twoCellAnchor>
  <xdr:twoCellAnchor>
    <xdr:from>
      <xdr:col>3</xdr:col>
      <xdr:colOff>9525</xdr:colOff>
      <xdr:row>21</xdr:row>
      <xdr:rowOff>66675</xdr:rowOff>
    </xdr:from>
    <xdr:to>
      <xdr:col>5</xdr:col>
      <xdr:colOff>9525</xdr:colOff>
      <xdr:row>24</xdr:row>
      <xdr:rowOff>9525</xdr:rowOff>
    </xdr:to>
    <xdr:sp>
      <xdr:nvSpPr>
        <xdr:cNvPr id="2" name="WordArt 10"/>
        <xdr:cNvSpPr>
          <a:spLocks/>
        </xdr:cNvSpPr>
      </xdr:nvSpPr>
      <xdr:spPr>
        <a:xfrm>
          <a:off x="1543050" y="4048125"/>
          <a:ext cx="1371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123825</xdr:rowOff>
    </xdr:from>
    <xdr:to>
      <xdr:col>3</xdr:col>
      <xdr:colOff>428625</xdr:colOff>
      <xdr:row>21</xdr:row>
      <xdr:rowOff>38100</xdr:rowOff>
    </xdr:to>
    <xdr:sp>
      <xdr:nvSpPr>
        <xdr:cNvPr id="1" name="WordArt 5"/>
        <xdr:cNvSpPr>
          <a:spLocks/>
        </xdr:cNvSpPr>
      </xdr:nvSpPr>
      <xdr:spPr>
        <a:xfrm>
          <a:off x="1114425" y="4743450"/>
          <a:ext cx="13716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5</xdr:col>
      <xdr:colOff>152400</xdr:colOff>
      <xdr:row>12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0" y="2038350"/>
          <a:ext cx="3581400" cy="1562100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平均を計算する「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AVERAGE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を使用して、上の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AVERAGE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」関数の使い方は「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」と同じです。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「関数ボックス」から選択します。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「関数ボックス」のリストに無い時は、「その他の関数」から探します。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38100</xdr:rowOff>
    </xdr:from>
    <xdr:to>
      <xdr:col>3</xdr:col>
      <xdr:colOff>685800</xdr:colOff>
      <xdr:row>21</xdr:row>
      <xdr:rowOff>142875</xdr:rowOff>
    </xdr:to>
    <xdr:sp>
      <xdr:nvSpPr>
        <xdr:cNvPr id="1" name="WordArt 3"/>
        <xdr:cNvSpPr>
          <a:spLocks/>
        </xdr:cNvSpPr>
      </xdr:nvSpPr>
      <xdr:spPr>
        <a:xfrm>
          <a:off x="1752600" y="3990975"/>
          <a:ext cx="1371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2</xdr:col>
      <xdr:colOff>314325</xdr:colOff>
      <xdr:row>10</xdr:row>
      <xdr:rowOff>123825</xdr:rowOff>
    </xdr:from>
    <xdr:to>
      <xdr:col>7</xdr:col>
      <xdr:colOff>47625</xdr:colOff>
      <xdr:row>10</xdr:row>
      <xdr:rowOff>723900</xdr:rowOff>
    </xdr:to>
    <xdr:sp>
      <xdr:nvSpPr>
        <xdr:cNvPr id="2" name="AutoShape 4"/>
        <xdr:cNvSpPr>
          <a:spLocks/>
        </xdr:cNvSpPr>
      </xdr:nvSpPr>
      <xdr:spPr>
        <a:xfrm>
          <a:off x="1990725" y="1838325"/>
          <a:ext cx="3571875" cy="600075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を使用して、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21</xdr:row>
      <xdr:rowOff>95250</xdr:rowOff>
    </xdr:from>
    <xdr:to>
      <xdr:col>4</xdr:col>
      <xdr:colOff>628650</xdr:colOff>
      <xdr:row>24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2000250" y="4210050"/>
          <a:ext cx="13716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2</xdr:col>
      <xdr:colOff>676275</xdr:colOff>
      <xdr:row>12</xdr:row>
      <xdr:rowOff>123825</xdr:rowOff>
    </xdr:from>
    <xdr:to>
      <xdr:col>7</xdr:col>
      <xdr:colOff>0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047875" y="2162175"/>
          <a:ext cx="2752725" cy="638175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機能を使用して、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20</xdr:row>
      <xdr:rowOff>142875</xdr:rowOff>
    </xdr:from>
    <xdr:to>
      <xdr:col>3</xdr:col>
      <xdr:colOff>885825</xdr:colOff>
      <xdr:row>23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419225" y="4876800"/>
          <a:ext cx="13716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0</xdr:col>
      <xdr:colOff>200025</xdr:colOff>
      <xdr:row>13</xdr:row>
      <xdr:rowOff>133350</xdr:rowOff>
    </xdr:from>
    <xdr:to>
      <xdr:col>6</xdr:col>
      <xdr:colOff>9525</xdr:colOff>
      <xdr:row>13</xdr:row>
      <xdr:rowOff>1143000</xdr:rowOff>
    </xdr:to>
    <xdr:sp>
      <xdr:nvSpPr>
        <xdr:cNvPr id="2" name="AutoShape 3"/>
        <xdr:cNvSpPr>
          <a:spLocks/>
        </xdr:cNvSpPr>
      </xdr:nvSpPr>
      <xdr:spPr>
        <a:xfrm>
          <a:off x="200025" y="2381250"/>
          <a:ext cx="4772025" cy="1009650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機能を使用して、上の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ヒント：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達成率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目標に対する実績の割合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売上達成率＝売上実績／目標売上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85725</xdr:rowOff>
    </xdr:from>
    <xdr:to>
      <xdr:col>12</xdr:col>
      <xdr:colOff>381000</xdr:colOff>
      <xdr:row>26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514850" y="85725"/>
          <a:ext cx="3743325" cy="4352925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左の青枠内に計算式を入力してください。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合計する範囲が多いと、＋を入力していくのは大変です。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ここでは、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合計すべき範囲を指定できる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を使用します。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手順：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B9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をクリック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」イコールを入力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③表示された「関数ボックス」の右端の「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▽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④表示されたリストに「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」があればそれをクリック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無ければ「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その他の関数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」をクリックして「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」を探して選択します。下記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⑤「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関数の引数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」が表示されます。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⑥そのままの状態で、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B4:B8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を選択して「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OK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が表示されます。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E9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まで計算式をコピーします。</a:t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4</xdr:col>
      <xdr:colOff>9525</xdr:colOff>
      <xdr:row>18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1343025" y="2752725"/>
          <a:ext cx="1371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4</xdr:col>
      <xdr:colOff>285750</xdr:colOff>
      <xdr:row>59</xdr:row>
      <xdr:rowOff>152400</xdr:rowOff>
    </xdr:from>
    <xdr:to>
      <xdr:col>11</xdr:col>
      <xdr:colOff>266700</xdr:colOff>
      <xdr:row>74</xdr:row>
      <xdr:rowOff>85725</xdr:rowOff>
    </xdr:to>
    <xdr:grpSp>
      <xdr:nvGrpSpPr>
        <xdr:cNvPr id="3" name="Group 20"/>
        <xdr:cNvGrpSpPr>
          <a:grpSpLocks/>
        </xdr:cNvGrpSpPr>
      </xdr:nvGrpSpPr>
      <xdr:grpSpPr>
        <a:xfrm>
          <a:off x="2990850" y="10210800"/>
          <a:ext cx="4467225" cy="2505075"/>
          <a:chOff x="283" y="1019"/>
          <a:chExt cx="469" cy="263"/>
        </a:xfrm>
        <a:solidFill>
          <a:srgbClr val="FFFFFF"/>
        </a:solidFill>
      </xdr:grpSpPr>
      <xdr:pic>
        <xdr:nvPicPr>
          <xdr:cNvPr id="4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3" y="1044"/>
            <a:ext cx="469" cy="2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28575</xdr:colOff>
      <xdr:row>29</xdr:row>
      <xdr:rowOff>104775</xdr:rowOff>
    </xdr:from>
    <xdr:to>
      <xdr:col>11</xdr:col>
      <xdr:colOff>342900</xdr:colOff>
      <xdr:row>59</xdr:row>
      <xdr:rowOff>104775</xdr:rowOff>
    </xdr:to>
    <xdr:grpSp>
      <xdr:nvGrpSpPr>
        <xdr:cNvPr id="6" name="Group 23"/>
        <xdr:cNvGrpSpPr>
          <a:grpSpLocks/>
        </xdr:cNvGrpSpPr>
      </xdr:nvGrpSpPr>
      <xdr:grpSpPr>
        <a:xfrm>
          <a:off x="2152650" y="5019675"/>
          <a:ext cx="5381625" cy="5143500"/>
          <a:chOff x="228" y="506"/>
          <a:chExt cx="565" cy="540"/>
        </a:xfrm>
        <a:solidFill>
          <a:srgbClr val="FFFFFF"/>
        </a:solidFill>
      </xdr:grpSpPr>
      <xdr:grpSp>
        <xdr:nvGrpSpPr>
          <xdr:cNvPr id="8" name="Group 15"/>
          <xdr:cNvGrpSpPr>
            <a:grpSpLocks/>
          </xdr:cNvGrpSpPr>
        </xdr:nvGrpSpPr>
        <xdr:grpSpPr>
          <a:xfrm>
            <a:off x="237" y="506"/>
            <a:ext cx="556" cy="540"/>
            <a:chOff x="861" y="9"/>
            <a:chExt cx="556" cy="546"/>
          </a:xfrm>
          <a:solidFill>
            <a:srgbClr val="FFFFFF"/>
          </a:solidFill>
        </xdr:grpSpPr>
        <xdr:pic>
          <xdr:nvPicPr>
            <xdr:cNvPr id="9" name="Picture 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69" y="65"/>
              <a:ext cx="228" cy="18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0" name="AutoShape 5"/>
            <xdr:cNvSpPr>
              <a:spLocks/>
            </xdr:cNvSpPr>
          </xdr:nvSpPr>
          <xdr:spPr>
            <a:xfrm>
              <a:off x="861" y="50"/>
              <a:ext cx="152" cy="213"/>
            </a:xfrm>
            <a:prstGeom prst="roundRect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6"/>
            <xdr:cNvSpPr>
              <a:spLocks/>
            </xdr:cNvSpPr>
          </xdr:nvSpPr>
          <xdr:spPr>
            <a:xfrm flipH="1">
              <a:off x="997" y="39"/>
              <a:ext cx="12" cy="28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AutoShape 7"/>
            <xdr:cNvSpPr>
              <a:spLocks/>
            </xdr:cNvSpPr>
          </xdr:nvSpPr>
          <xdr:spPr>
            <a:xfrm>
              <a:off x="1004" y="9"/>
              <a:ext cx="178" cy="44"/>
            </a:xfrm>
            <a:prstGeom prst="round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ここをクリックするとリストが表示される。</a:t>
              </a:r>
            </a:p>
          </xdr:txBody>
        </xdr:sp>
        <xdr:pic>
          <xdr:nvPicPr>
            <xdr:cNvPr id="13" name="Picture 9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28" y="252"/>
              <a:ext cx="389" cy="30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" name="Line 10"/>
            <xdr:cNvSpPr>
              <a:spLocks/>
            </xdr:cNvSpPr>
          </xdr:nvSpPr>
          <xdr:spPr>
            <a:xfrm>
              <a:off x="940" y="240"/>
              <a:ext cx="99" cy="17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1"/>
            <xdr:cNvSpPr>
              <a:spLocks/>
            </xdr:cNvSpPr>
          </xdr:nvSpPr>
          <xdr:spPr>
            <a:xfrm>
              <a:off x="861" y="291"/>
              <a:ext cx="182" cy="105"/>
            </a:xfrm>
            <a:prstGeom prst="round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リストに無かったら「その他の関数」をクリック。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関数の分類を「全て表示」にして、「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SUM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」を選択後「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OK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」をクリックします。</a:t>
              </a:r>
            </a:p>
          </xdr:txBody>
        </xdr:sp>
        <xdr:sp>
          <xdr:nvSpPr>
            <xdr:cNvPr id="16" name="AutoShape 12"/>
            <xdr:cNvSpPr>
              <a:spLocks/>
            </xdr:cNvSpPr>
          </xdr:nvSpPr>
          <xdr:spPr>
            <a:xfrm>
              <a:off x="1122" y="326"/>
              <a:ext cx="80" cy="27"/>
            </a:xfrm>
            <a:prstGeom prst="roundRect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AutoShape 13"/>
            <xdr:cNvSpPr>
              <a:spLocks/>
            </xdr:cNvSpPr>
          </xdr:nvSpPr>
          <xdr:spPr>
            <a:xfrm>
              <a:off x="1043" y="410"/>
              <a:ext cx="41" cy="15"/>
            </a:xfrm>
            <a:prstGeom prst="roundRect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AutoShape 14"/>
            <xdr:cNvSpPr>
              <a:spLocks/>
            </xdr:cNvSpPr>
          </xdr:nvSpPr>
          <xdr:spPr>
            <a:xfrm>
              <a:off x="1249" y="528"/>
              <a:ext cx="87" cy="24"/>
            </a:xfrm>
            <a:prstGeom prst="roundRect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0</xdr:rowOff>
    </xdr:from>
    <xdr:to>
      <xdr:col>3</xdr:col>
      <xdr:colOff>561975</xdr:colOff>
      <xdr:row>19</xdr:row>
      <xdr:rowOff>9525</xdr:rowOff>
    </xdr:to>
    <xdr:sp>
      <xdr:nvSpPr>
        <xdr:cNvPr id="1" name="テキスト ボックス 19"/>
        <xdr:cNvSpPr txBox="1">
          <a:spLocks noChangeArrowheads="1"/>
        </xdr:cNvSpPr>
      </xdr:nvSpPr>
      <xdr:spPr>
        <a:xfrm>
          <a:off x="276225" y="2895600"/>
          <a:ext cx="2409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もっと簡単に！</a:t>
          </a:r>
        </a:p>
      </xdr:txBody>
    </xdr:sp>
    <xdr:clientData/>
  </xdr:twoCellAnchor>
  <xdr:twoCellAnchor>
    <xdr:from>
      <xdr:col>0</xdr:col>
      <xdr:colOff>552450</xdr:colOff>
      <xdr:row>19</xdr:row>
      <xdr:rowOff>95250</xdr:rowOff>
    </xdr:from>
    <xdr:to>
      <xdr:col>11</xdr:col>
      <xdr:colOff>85725</xdr:colOff>
      <xdr:row>23</xdr:row>
      <xdr:rowOff>123825</xdr:rowOff>
    </xdr:to>
    <xdr:sp>
      <xdr:nvSpPr>
        <xdr:cNvPr id="2" name="テキスト ボックス 20"/>
        <xdr:cNvSpPr txBox="1">
          <a:spLocks noChangeArrowheads="1"/>
        </xdr:cNvSpPr>
      </xdr:nvSpPr>
      <xdr:spPr>
        <a:xfrm>
          <a:off x="552450" y="3333750"/>
          <a:ext cx="67246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関数の入力はもっと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簡単な方法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あくまで、上記の入れ方をマスターした後で行ってください。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Excel2010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での例（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2007,2016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でも同様。また、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以下でもメニューの形式が少し違うだけで同様）</a:t>
          </a:r>
        </a:p>
      </xdr:txBody>
    </xdr:sp>
    <xdr:clientData/>
  </xdr:twoCellAnchor>
  <xdr:twoCellAnchor editAs="oneCell">
    <xdr:from>
      <xdr:col>0</xdr:col>
      <xdr:colOff>523875</xdr:colOff>
      <xdr:row>24</xdr:row>
      <xdr:rowOff>123825</xdr:rowOff>
    </xdr:from>
    <xdr:to>
      <xdr:col>8</xdr:col>
      <xdr:colOff>209550</xdr:colOff>
      <xdr:row>44</xdr:row>
      <xdr:rowOff>19050</xdr:rowOff>
    </xdr:to>
    <xdr:pic>
      <xdr:nvPicPr>
        <xdr:cNvPr id="3" name="図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19575"/>
          <a:ext cx="48196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47</xdr:row>
      <xdr:rowOff>66675</xdr:rowOff>
    </xdr:from>
    <xdr:to>
      <xdr:col>7</xdr:col>
      <xdr:colOff>381000</xdr:colOff>
      <xdr:row>61</xdr:row>
      <xdr:rowOff>19050</xdr:rowOff>
    </xdr:to>
    <xdr:pic>
      <xdr:nvPicPr>
        <xdr:cNvPr id="4" name="図 24"/>
        <xdr:cNvPicPr preferRelativeResize="1">
          <a:picLocks noChangeAspect="1"/>
        </xdr:cNvPicPr>
      </xdr:nvPicPr>
      <xdr:blipFill>
        <a:blip r:embed="rId2"/>
        <a:srcRect t="35000"/>
        <a:stretch>
          <a:fillRect/>
        </a:stretch>
      </xdr:blipFill>
      <xdr:spPr>
        <a:xfrm>
          <a:off x="571500" y="8105775"/>
          <a:ext cx="42576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44</xdr:row>
      <xdr:rowOff>104775</xdr:rowOff>
    </xdr:from>
    <xdr:to>
      <xdr:col>6</xdr:col>
      <xdr:colOff>9525</xdr:colOff>
      <xdr:row>46</xdr:row>
      <xdr:rowOff>142875</xdr:rowOff>
    </xdr:to>
    <xdr:sp>
      <xdr:nvSpPr>
        <xdr:cNvPr id="5" name="下矢印 23"/>
        <xdr:cNvSpPr>
          <a:spLocks/>
        </xdr:cNvSpPr>
      </xdr:nvSpPr>
      <xdr:spPr>
        <a:xfrm>
          <a:off x="2028825" y="7629525"/>
          <a:ext cx="1847850" cy="38100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を押す</a:t>
          </a:r>
        </a:p>
      </xdr:txBody>
    </xdr:sp>
    <xdr:clientData/>
  </xdr:twoCellAnchor>
  <xdr:twoCellAnchor>
    <xdr:from>
      <xdr:col>6</xdr:col>
      <xdr:colOff>371475</xdr:colOff>
      <xdr:row>26</xdr:row>
      <xdr:rowOff>47625</xdr:rowOff>
    </xdr:from>
    <xdr:to>
      <xdr:col>12</xdr:col>
      <xdr:colOff>323850</xdr:colOff>
      <xdr:row>43</xdr:row>
      <xdr:rowOff>9525</xdr:rowOff>
    </xdr:to>
    <xdr:sp>
      <xdr:nvSpPr>
        <xdr:cNvPr id="6" name="AutoShape 1"/>
        <xdr:cNvSpPr>
          <a:spLocks/>
        </xdr:cNvSpPr>
      </xdr:nvSpPr>
      <xdr:spPr>
        <a:xfrm>
          <a:off x="4238625" y="4486275"/>
          <a:ext cx="3962400" cy="2876550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手順：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①合計を入力したいセル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B9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をクリック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数式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」リボンの「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Σ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③数式と結果が表示されます。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④表示された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関数の範囲（この場合、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B4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B8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を確認して、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正しければ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、再度、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Σ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を押します。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表示された範囲が正しくない場合は、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手動で選択し直し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ます。</a:t>
          </a:r>
        </a:p>
      </xdr:txBody>
    </xdr:sp>
    <xdr:clientData/>
  </xdr:twoCellAnchor>
  <xdr:twoCellAnchor editAs="oneCell">
    <xdr:from>
      <xdr:col>0</xdr:col>
      <xdr:colOff>609600</xdr:colOff>
      <xdr:row>64</xdr:row>
      <xdr:rowOff>85725</xdr:rowOff>
    </xdr:from>
    <xdr:to>
      <xdr:col>6</xdr:col>
      <xdr:colOff>514350</xdr:colOff>
      <xdr:row>77</xdr:row>
      <xdr:rowOff>104775</xdr:rowOff>
    </xdr:to>
    <xdr:pic>
      <xdr:nvPicPr>
        <xdr:cNvPr id="7" name="図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1039475"/>
          <a:ext cx="37719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61</xdr:row>
      <xdr:rowOff>133350</xdr:rowOff>
    </xdr:from>
    <xdr:to>
      <xdr:col>6</xdr:col>
      <xdr:colOff>190500</xdr:colOff>
      <xdr:row>64</xdr:row>
      <xdr:rowOff>0</xdr:rowOff>
    </xdr:to>
    <xdr:sp>
      <xdr:nvSpPr>
        <xdr:cNvPr id="8" name="下矢印 26"/>
        <xdr:cNvSpPr>
          <a:spLocks/>
        </xdr:cNvSpPr>
      </xdr:nvSpPr>
      <xdr:spPr>
        <a:xfrm>
          <a:off x="1962150" y="10572750"/>
          <a:ext cx="2095500" cy="38100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再度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を押すと</a:t>
          </a:r>
        </a:p>
      </xdr:txBody>
    </xdr:sp>
    <xdr:clientData/>
  </xdr:twoCellAnchor>
  <xdr:twoCellAnchor>
    <xdr:from>
      <xdr:col>0</xdr:col>
      <xdr:colOff>609600</xdr:colOff>
      <xdr:row>78</xdr:row>
      <xdr:rowOff>104775</xdr:rowOff>
    </xdr:from>
    <xdr:to>
      <xdr:col>9</xdr:col>
      <xdr:colOff>676275</xdr:colOff>
      <xdr:row>85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609600" y="13458825"/>
          <a:ext cx="5886450" cy="1209675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エクセルは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Σ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）を押された場合、上下左右にセルを調べて、合計すべき範囲を特定します。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ただし、空白があったり、合計すべきで無いデータが隣接する場合等は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誤認識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することがあるので、あくまでも選択された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範囲を確認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  <xdr:twoCellAnchor>
    <xdr:from>
      <xdr:col>5</xdr:col>
      <xdr:colOff>428625</xdr:colOff>
      <xdr:row>91</xdr:row>
      <xdr:rowOff>38100</xdr:rowOff>
    </xdr:from>
    <xdr:to>
      <xdr:col>9</xdr:col>
      <xdr:colOff>514350</xdr:colOff>
      <xdr:row>103</xdr:row>
      <xdr:rowOff>95250</xdr:rowOff>
    </xdr:to>
    <xdr:grpSp>
      <xdr:nvGrpSpPr>
        <xdr:cNvPr id="10" name="グループ化 6"/>
        <xdr:cNvGrpSpPr>
          <a:grpSpLocks/>
        </xdr:cNvGrpSpPr>
      </xdr:nvGrpSpPr>
      <xdr:grpSpPr>
        <a:xfrm>
          <a:off x="3714750" y="15621000"/>
          <a:ext cx="2619375" cy="2114550"/>
          <a:chOff x="3714750" y="26565225"/>
          <a:chExt cx="2619375" cy="2114550"/>
        </a:xfrm>
        <a:solidFill>
          <a:srgbClr val="FFFFFF"/>
        </a:solidFill>
      </xdr:grpSpPr>
      <xdr:pic>
        <xdr:nvPicPr>
          <xdr:cNvPr id="11" name="図 31"/>
          <xdr:cNvPicPr preferRelativeResize="1">
            <a:picLocks noChangeAspect="1"/>
          </xdr:cNvPicPr>
        </xdr:nvPicPr>
        <xdr:blipFill>
          <a:blip r:embed="rId4"/>
          <a:srcRect r="37214"/>
          <a:stretch>
            <a:fillRect/>
          </a:stretch>
        </xdr:blipFill>
        <xdr:spPr>
          <a:xfrm>
            <a:off x="3714750" y="26565225"/>
            <a:ext cx="2619375" cy="21145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正方形/長方形 3"/>
          <xdr:cNvSpPr>
            <a:spLocks/>
          </xdr:cNvSpPr>
        </xdr:nvSpPr>
        <xdr:spPr>
          <a:xfrm>
            <a:off x="4991040" y="28412813"/>
            <a:ext cx="580846" cy="190310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438150</xdr:colOff>
      <xdr:row>117</xdr:row>
      <xdr:rowOff>133350</xdr:rowOff>
    </xdr:from>
    <xdr:to>
      <xdr:col>9</xdr:col>
      <xdr:colOff>495300</xdr:colOff>
      <xdr:row>130</xdr:row>
      <xdr:rowOff>19050</xdr:rowOff>
    </xdr:to>
    <xdr:grpSp>
      <xdr:nvGrpSpPr>
        <xdr:cNvPr id="13" name="グループ化 4"/>
        <xdr:cNvGrpSpPr>
          <a:grpSpLocks/>
        </xdr:cNvGrpSpPr>
      </xdr:nvGrpSpPr>
      <xdr:grpSpPr>
        <a:xfrm>
          <a:off x="3724275" y="20173950"/>
          <a:ext cx="2590800" cy="2114550"/>
          <a:chOff x="3724275" y="31118175"/>
          <a:chExt cx="2590800" cy="2114550"/>
        </a:xfrm>
        <a:solidFill>
          <a:srgbClr val="FFFFFF"/>
        </a:solidFill>
      </xdr:grpSpPr>
      <xdr:pic>
        <xdr:nvPicPr>
          <xdr:cNvPr id="14" name="図 33"/>
          <xdr:cNvPicPr preferRelativeResize="1">
            <a:picLocks noChangeAspect="1"/>
          </xdr:cNvPicPr>
        </xdr:nvPicPr>
        <xdr:blipFill>
          <a:blip r:embed="rId4"/>
          <a:srcRect r="37899"/>
          <a:stretch>
            <a:fillRect/>
          </a:stretch>
        </xdr:blipFill>
        <xdr:spPr>
          <a:xfrm>
            <a:off x="3724275" y="31118175"/>
            <a:ext cx="2590800" cy="21145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正方形/長方形 35"/>
          <xdr:cNvSpPr>
            <a:spLocks/>
          </xdr:cNvSpPr>
        </xdr:nvSpPr>
        <xdr:spPr>
          <a:xfrm>
            <a:off x="4991176" y="32099326"/>
            <a:ext cx="580987" cy="1066790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419100</xdr:colOff>
      <xdr:row>104</xdr:row>
      <xdr:rowOff>76200</xdr:rowOff>
    </xdr:from>
    <xdr:to>
      <xdr:col>9</xdr:col>
      <xdr:colOff>495300</xdr:colOff>
      <xdr:row>116</xdr:row>
      <xdr:rowOff>133350</xdr:rowOff>
    </xdr:to>
    <xdr:grpSp>
      <xdr:nvGrpSpPr>
        <xdr:cNvPr id="16" name="グループ化 5"/>
        <xdr:cNvGrpSpPr>
          <a:grpSpLocks/>
        </xdr:cNvGrpSpPr>
      </xdr:nvGrpSpPr>
      <xdr:grpSpPr>
        <a:xfrm>
          <a:off x="3705225" y="17887950"/>
          <a:ext cx="2609850" cy="2114550"/>
          <a:chOff x="3705225" y="28832175"/>
          <a:chExt cx="2609850" cy="2114550"/>
        </a:xfrm>
        <a:solidFill>
          <a:srgbClr val="FFFFFF"/>
        </a:solidFill>
      </xdr:grpSpPr>
      <xdr:pic>
        <xdr:nvPicPr>
          <xdr:cNvPr id="17" name="図 32"/>
          <xdr:cNvPicPr preferRelativeResize="1">
            <a:picLocks noChangeAspect="1"/>
          </xdr:cNvPicPr>
        </xdr:nvPicPr>
        <xdr:blipFill>
          <a:blip r:embed="rId4"/>
          <a:srcRect r="37443"/>
          <a:stretch>
            <a:fillRect/>
          </a:stretch>
        </xdr:blipFill>
        <xdr:spPr>
          <a:xfrm>
            <a:off x="3705225" y="28832175"/>
            <a:ext cx="2609850" cy="21145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正方形/長方形 36"/>
          <xdr:cNvSpPr>
            <a:spLocks/>
          </xdr:cNvSpPr>
        </xdr:nvSpPr>
        <xdr:spPr>
          <a:xfrm>
            <a:off x="4972307" y="29822842"/>
            <a:ext cx="581344" cy="876481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581025</xdr:colOff>
      <xdr:row>91</xdr:row>
      <xdr:rowOff>76200</xdr:rowOff>
    </xdr:from>
    <xdr:to>
      <xdr:col>5</xdr:col>
      <xdr:colOff>238125</xdr:colOff>
      <xdr:row>102</xdr:row>
      <xdr:rowOff>47625</xdr:rowOff>
    </xdr:to>
    <xdr:sp>
      <xdr:nvSpPr>
        <xdr:cNvPr id="19" name="AutoShape 1"/>
        <xdr:cNvSpPr>
          <a:spLocks/>
        </xdr:cNvSpPr>
      </xdr:nvSpPr>
      <xdr:spPr>
        <a:xfrm>
          <a:off x="581025" y="15659100"/>
          <a:ext cx="2943225" cy="1857375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補足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この例の場合、下記のどの範囲を選択しても、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合計範囲を正しく認識します。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選択する範囲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合計を入れるセル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B9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合計する範囲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B4:B8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範囲全体　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B4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B9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18</xdr:row>
      <xdr:rowOff>95250</xdr:rowOff>
    </xdr:from>
    <xdr:to>
      <xdr:col>5</xdr:col>
      <xdr:colOff>152400</xdr:colOff>
      <xdr:row>21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390650" y="3629025"/>
          <a:ext cx="13716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3</xdr:col>
      <xdr:colOff>304800</xdr:colOff>
      <xdr:row>10</xdr:row>
      <xdr:rowOff>161925</xdr:rowOff>
    </xdr:from>
    <xdr:to>
      <xdr:col>7</xdr:col>
      <xdr:colOff>9525</xdr:colOff>
      <xdr:row>12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543050" y="1876425"/>
          <a:ext cx="2943225" cy="628650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機能を使用して、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18</xdr:row>
      <xdr:rowOff>152400</xdr:rowOff>
    </xdr:from>
    <xdr:to>
      <xdr:col>4</xdr:col>
      <xdr:colOff>628650</xdr:colOff>
      <xdr:row>21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000250" y="3467100"/>
          <a:ext cx="13716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1</xdr:col>
      <xdr:colOff>533400</xdr:colOff>
      <xdr:row>9</xdr:row>
      <xdr:rowOff>123825</xdr:rowOff>
    </xdr:from>
    <xdr:to>
      <xdr:col>7</xdr:col>
      <xdr:colOff>0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219200" y="1638300"/>
          <a:ext cx="3581400" cy="571500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機能を使用して、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19</xdr:row>
      <xdr:rowOff>47625</xdr:rowOff>
    </xdr:from>
    <xdr:to>
      <xdr:col>4</xdr:col>
      <xdr:colOff>485775</xdr:colOff>
      <xdr:row>21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2028825" y="3771900"/>
          <a:ext cx="1371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1</xdr:col>
      <xdr:colOff>409575</xdr:colOff>
      <xdr:row>10</xdr:row>
      <xdr:rowOff>38100</xdr:rowOff>
    </xdr:from>
    <xdr:to>
      <xdr:col>6</xdr:col>
      <xdr:colOff>47625</xdr:colOff>
      <xdr:row>11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1095375" y="1790700"/>
          <a:ext cx="3581400" cy="638175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機能を使用して、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22</xdr:row>
      <xdr:rowOff>85725</xdr:rowOff>
    </xdr:from>
    <xdr:to>
      <xdr:col>5</xdr:col>
      <xdr:colOff>333375</xdr:colOff>
      <xdr:row>25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1571625" y="3876675"/>
          <a:ext cx="1371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2</xdr:col>
      <xdr:colOff>390525</xdr:colOff>
      <xdr:row>10</xdr:row>
      <xdr:rowOff>142875</xdr:rowOff>
    </xdr:from>
    <xdr:to>
      <xdr:col>7</xdr:col>
      <xdr:colOff>47625</xdr:colOff>
      <xdr:row>14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942975" y="1857375"/>
          <a:ext cx="3581400" cy="628650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機能を使用して、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20</xdr:row>
      <xdr:rowOff>28575</xdr:rowOff>
    </xdr:from>
    <xdr:to>
      <xdr:col>3</xdr:col>
      <xdr:colOff>600075</xdr:colOff>
      <xdr:row>22</xdr:row>
      <xdr:rowOff>133350</xdr:rowOff>
    </xdr:to>
    <xdr:sp>
      <xdr:nvSpPr>
        <xdr:cNvPr id="1" name="WordArt 3"/>
        <xdr:cNvSpPr>
          <a:spLocks/>
        </xdr:cNvSpPr>
      </xdr:nvSpPr>
      <xdr:spPr>
        <a:xfrm>
          <a:off x="1666875" y="3924300"/>
          <a:ext cx="1371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1</xdr:col>
      <xdr:colOff>714375</xdr:colOff>
      <xdr:row>11</xdr:row>
      <xdr:rowOff>66675</xdr:rowOff>
    </xdr:from>
    <xdr:to>
      <xdr:col>6</xdr:col>
      <xdr:colOff>9525</xdr:colOff>
      <xdr:row>12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400175" y="1943100"/>
          <a:ext cx="3571875" cy="628650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機能を使用して、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19</xdr:row>
      <xdr:rowOff>114300</xdr:rowOff>
    </xdr:from>
    <xdr:to>
      <xdr:col>3</xdr:col>
      <xdr:colOff>609600</xdr:colOff>
      <xdr:row>22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2257425" y="4124325"/>
          <a:ext cx="12192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>
                  <a:alpha val="40000"/>
                </a:srgbClr>
              </a:solidFill>
              <a:latin typeface="ＭＳ Ｐゴシック"/>
              <a:cs typeface="ＭＳ Ｐゴシック"/>
            </a:rPr>
            <a:t>正解値</a:t>
          </a:r>
        </a:p>
      </xdr:txBody>
    </xdr:sp>
    <xdr:clientData/>
  </xdr:twoCellAnchor>
  <xdr:twoCellAnchor>
    <xdr:from>
      <xdr:col>2</xdr:col>
      <xdr:colOff>657225</xdr:colOff>
      <xdr:row>13</xdr:row>
      <xdr:rowOff>66675</xdr:rowOff>
    </xdr:from>
    <xdr:to>
      <xdr:col>6</xdr:col>
      <xdr:colOff>38100</xdr:colOff>
      <xdr:row>13</xdr:row>
      <xdr:rowOff>695325</xdr:rowOff>
    </xdr:to>
    <xdr:sp>
      <xdr:nvSpPr>
        <xdr:cNvPr id="2" name="AutoShape 2"/>
        <xdr:cNvSpPr>
          <a:spLocks/>
        </xdr:cNvSpPr>
      </xdr:nvSpPr>
      <xdr:spPr>
        <a:xfrm>
          <a:off x="2714625" y="2286000"/>
          <a:ext cx="3067050" cy="619125"/>
        </a:xfrm>
        <a:prstGeom prst="roundRect">
          <a:avLst/>
        </a:prstGeom>
        <a:solidFill>
          <a:srgbClr val="CCFFCC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SUM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」関数と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オートフィル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機能を使用して、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内に計算式を入力してください。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2" width="6.375" style="0" customWidth="1"/>
  </cols>
  <sheetData>
    <row r="4" spans="2:7" ht="13.5" thickBot="1">
      <c r="B4" s="64"/>
      <c r="C4" s="65" t="s">
        <v>7</v>
      </c>
      <c r="D4" s="65" t="s">
        <v>8</v>
      </c>
      <c r="E4" s="65" t="s">
        <v>9</v>
      </c>
      <c r="F4" s="65" t="s">
        <v>10</v>
      </c>
      <c r="G4" s="66" t="s">
        <v>11</v>
      </c>
    </row>
    <row r="5" spans="2:7" ht="13.5" thickTop="1">
      <c r="B5" s="67" t="s">
        <v>0</v>
      </c>
      <c r="C5" s="63">
        <v>2100</v>
      </c>
      <c r="D5" s="63">
        <v>1251</v>
      </c>
      <c r="E5" s="63">
        <v>4879</v>
      </c>
      <c r="F5" s="63">
        <v>4654</v>
      </c>
      <c r="G5" s="177"/>
    </row>
    <row r="6" spans="2:7" ht="12.75">
      <c r="B6" s="67" t="s">
        <v>1</v>
      </c>
      <c r="C6" s="63">
        <v>1265</v>
      </c>
      <c r="D6" s="63">
        <v>2654</v>
      </c>
      <c r="E6" s="63">
        <v>5462</v>
      </c>
      <c r="F6" s="63">
        <v>235</v>
      </c>
      <c r="G6" s="178"/>
    </row>
    <row r="7" spans="2:7" ht="12.75">
      <c r="B7" s="67" t="s">
        <v>2</v>
      </c>
      <c r="C7" s="63">
        <v>3520</v>
      </c>
      <c r="D7" s="63">
        <v>1254</v>
      </c>
      <c r="E7" s="63">
        <v>2254</v>
      </c>
      <c r="F7" s="63">
        <v>9877</v>
      </c>
      <c r="G7" s="178"/>
    </row>
    <row r="8" spans="2:7" ht="12.75">
      <c r="B8" s="67" t="s">
        <v>3</v>
      </c>
      <c r="C8" s="63">
        <v>2450</v>
      </c>
      <c r="D8" s="63">
        <v>2356</v>
      </c>
      <c r="E8" s="63">
        <v>6655</v>
      </c>
      <c r="F8" s="63">
        <v>4566</v>
      </c>
      <c r="G8" s="178"/>
    </row>
    <row r="9" spans="2:7" ht="12.75">
      <c r="B9" s="67" t="s">
        <v>4</v>
      </c>
      <c r="C9" s="63">
        <v>2355</v>
      </c>
      <c r="D9" s="63">
        <v>5421</v>
      </c>
      <c r="E9" s="63">
        <v>2211</v>
      </c>
      <c r="F9" s="63">
        <v>1321</v>
      </c>
      <c r="G9" s="178"/>
    </row>
    <row r="10" spans="2:7" ht="12.75">
      <c r="B10" s="67" t="s">
        <v>5</v>
      </c>
      <c r="C10" s="63">
        <v>4200</v>
      </c>
      <c r="D10" s="63">
        <v>5623</v>
      </c>
      <c r="E10" s="63">
        <v>1245</v>
      </c>
      <c r="F10" s="63">
        <v>5463</v>
      </c>
      <c r="G10" s="178"/>
    </row>
    <row r="11" spans="2:7" ht="13.5" thickBot="1">
      <c r="B11" s="67" t="s">
        <v>6</v>
      </c>
      <c r="C11" s="63">
        <v>5232</v>
      </c>
      <c r="D11" s="63">
        <v>1653</v>
      </c>
      <c r="E11" s="63">
        <v>1334</v>
      </c>
      <c r="F11" s="63">
        <v>6563</v>
      </c>
      <c r="G11" s="179"/>
    </row>
    <row r="12" spans="2:7" ht="14.25" thickBot="1" thickTop="1">
      <c r="B12" s="68" t="s">
        <v>11</v>
      </c>
      <c r="C12" s="103"/>
      <c r="D12" s="104"/>
      <c r="E12" s="104"/>
      <c r="F12" s="105"/>
      <c r="G12" s="107"/>
    </row>
    <row r="13" ht="46.5" customHeight="1" thickTop="1"/>
    <row r="20" spans="2:7" ht="13.5" thickBot="1">
      <c r="B20" s="64"/>
      <c r="C20" s="65" t="s">
        <v>7</v>
      </c>
      <c r="D20" s="65" t="s">
        <v>8</v>
      </c>
      <c r="E20" s="65" t="s">
        <v>9</v>
      </c>
      <c r="F20" s="65" t="s">
        <v>10</v>
      </c>
      <c r="G20" s="66" t="s">
        <v>11</v>
      </c>
    </row>
    <row r="21" spans="2:7" ht="13.5" thickTop="1">
      <c r="B21" s="67" t="s">
        <v>0</v>
      </c>
      <c r="C21" s="63">
        <v>2100</v>
      </c>
      <c r="D21" s="63">
        <v>1251</v>
      </c>
      <c r="E21" s="63">
        <v>4879</v>
      </c>
      <c r="F21" s="63">
        <v>4654</v>
      </c>
      <c r="G21" s="177">
        <f>C21+D21+E21+F21</f>
        <v>12884</v>
      </c>
    </row>
    <row r="22" spans="2:7" ht="12.75">
      <c r="B22" s="67" t="s">
        <v>1</v>
      </c>
      <c r="C22" s="63">
        <v>1265</v>
      </c>
      <c r="D22" s="63">
        <v>2654</v>
      </c>
      <c r="E22" s="63">
        <v>5462</v>
      </c>
      <c r="F22" s="63">
        <v>235</v>
      </c>
      <c r="G22" s="178">
        <f aca="true" t="shared" si="0" ref="G22:G27">C22+D22+E22+F22</f>
        <v>9616</v>
      </c>
    </row>
    <row r="23" spans="2:7" ht="12.75">
      <c r="B23" s="67" t="s">
        <v>2</v>
      </c>
      <c r="C23" s="63">
        <v>3520</v>
      </c>
      <c r="D23" s="63">
        <v>1254</v>
      </c>
      <c r="E23" s="63">
        <v>2254</v>
      </c>
      <c r="F23" s="63">
        <v>9877</v>
      </c>
      <c r="G23" s="178">
        <f t="shared" si="0"/>
        <v>16905</v>
      </c>
    </row>
    <row r="24" spans="2:7" ht="12.75">
      <c r="B24" s="67" t="s">
        <v>3</v>
      </c>
      <c r="C24" s="63">
        <v>2450</v>
      </c>
      <c r="D24" s="63">
        <v>2356</v>
      </c>
      <c r="E24" s="63">
        <v>6655</v>
      </c>
      <c r="F24" s="63">
        <v>4566</v>
      </c>
      <c r="G24" s="178">
        <f t="shared" si="0"/>
        <v>16027</v>
      </c>
    </row>
    <row r="25" spans="2:7" ht="12.75">
      <c r="B25" s="67" t="s">
        <v>4</v>
      </c>
      <c r="C25" s="63">
        <v>2355</v>
      </c>
      <c r="D25" s="63">
        <v>5421</v>
      </c>
      <c r="E25" s="63">
        <v>2211</v>
      </c>
      <c r="F25" s="63">
        <v>1321</v>
      </c>
      <c r="G25" s="178">
        <f t="shared" si="0"/>
        <v>11308</v>
      </c>
    </row>
    <row r="26" spans="2:7" ht="12.75">
      <c r="B26" s="67" t="s">
        <v>5</v>
      </c>
      <c r="C26" s="63">
        <v>4200</v>
      </c>
      <c r="D26" s="63">
        <v>5623</v>
      </c>
      <c r="E26" s="63">
        <v>1245</v>
      </c>
      <c r="F26" s="63">
        <v>5463</v>
      </c>
      <c r="G26" s="178">
        <f t="shared" si="0"/>
        <v>16531</v>
      </c>
    </row>
    <row r="27" spans="2:7" ht="13.5" thickBot="1">
      <c r="B27" s="67" t="s">
        <v>6</v>
      </c>
      <c r="C27" s="63">
        <v>5232</v>
      </c>
      <c r="D27" s="63">
        <v>1653</v>
      </c>
      <c r="E27" s="63">
        <v>1334</v>
      </c>
      <c r="F27" s="63">
        <v>6563</v>
      </c>
      <c r="G27" s="179">
        <f t="shared" si="0"/>
        <v>14782</v>
      </c>
    </row>
    <row r="28" spans="2:7" ht="14.25" thickBot="1" thickTop="1">
      <c r="B28" s="68" t="s">
        <v>11</v>
      </c>
      <c r="C28" s="103">
        <f>C21+C22+C23+C24+C25+C26+C27</f>
        <v>21122</v>
      </c>
      <c r="D28" s="104">
        <f>D21+D22+D23+D24+D25+D26+D27</f>
        <v>20212</v>
      </c>
      <c r="E28" s="104">
        <f>E21+E22+E23+E24+E25+E26+E27</f>
        <v>24040</v>
      </c>
      <c r="F28" s="105">
        <f>F21+F22+F23+F24+F25+F26+F27</f>
        <v>32679</v>
      </c>
      <c r="G28" s="107">
        <f>G21+G22+G23+G24+G25+G26+G27</f>
        <v>98053</v>
      </c>
    </row>
    <row r="29" ht="13.5" thickTop="1"/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5" sqref="E5"/>
    </sheetView>
  </sheetViews>
  <sheetFormatPr defaultColWidth="9.00390625" defaultRowHeight="13.5"/>
  <sheetData>
    <row r="1" spans="1:5" ht="12.75">
      <c r="A1" s="40"/>
      <c r="B1" s="40"/>
      <c r="C1" s="40"/>
      <c r="D1" s="40"/>
      <c r="E1" s="40"/>
    </row>
    <row r="2" spans="1:5" ht="15.75">
      <c r="A2" s="185" t="s">
        <v>57</v>
      </c>
      <c r="B2" s="185"/>
      <c r="C2" s="185"/>
      <c r="D2" s="185"/>
      <c r="E2" s="185"/>
    </row>
    <row r="3" spans="1:5" ht="12.75">
      <c r="A3" s="40"/>
      <c r="B3" s="40"/>
      <c r="C3" s="40"/>
      <c r="D3" s="40"/>
      <c r="E3" s="40"/>
    </row>
    <row r="4" spans="1:5" ht="13.5" thickBot="1">
      <c r="A4" s="41" t="s">
        <v>58</v>
      </c>
      <c r="B4" s="41" t="s">
        <v>59</v>
      </c>
      <c r="C4" s="41" t="s">
        <v>60</v>
      </c>
      <c r="D4" s="41" t="s">
        <v>61</v>
      </c>
      <c r="E4" s="80" t="s">
        <v>62</v>
      </c>
    </row>
    <row r="5" spans="1:5" ht="13.5" thickTop="1">
      <c r="A5" s="41" t="s">
        <v>63</v>
      </c>
      <c r="B5" s="41">
        <v>0</v>
      </c>
      <c r="C5" s="41">
        <v>99</v>
      </c>
      <c r="D5" s="79">
        <v>100</v>
      </c>
      <c r="E5" s="108"/>
    </row>
    <row r="6" spans="1:5" ht="12.75">
      <c r="A6" s="41" t="s">
        <v>64</v>
      </c>
      <c r="B6" s="41">
        <v>95</v>
      </c>
      <c r="C6" s="41">
        <v>87</v>
      </c>
      <c r="D6" s="79">
        <v>90</v>
      </c>
      <c r="E6" s="109"/>
    </row>
    <row r="7" spans="1:5" ht="12.75">
      <c r="A7" s="41" t="s">
        <v>65</v>
      </c>
      <c r="B7" s="41">
        <v>89</v>
      </c>
      <c r="C7" s="41">
        <v>87</v>
      </c>
      <c r="D7" s="79">
        <v>95</v>
      </c>
      <c r="E7" s="109"/>
    </row>
    <row r="8" spans="1:5" ht="12.75">
      <c r="A8" s="41" t="s">
        <v>66</v>
      </c>
      <c r="B8" s="41">
        <v>75</v>
      </c>
      <c r="C8" s="41">
        <v>82</v>
      </c>
      <c r="D8" s="79">
        <v>82</v>
      </c>
      <c r="E8" s="109"/>
    </row>
    <row r="9" spans="1:5" ht="12.75">
      <c r="A9" s="41" t="s">
        <v>67</v>
      </c>
      <c r="B9" s="41">
        <v>68</v>
      </c>
      <c r="C9" s="41">
        <v>81</v>
      </c>
      <c r="D9" s="79">
        <v>85</v>
      </c>
      <c r="E9" s="109"/>
    </row>
    <row r="10" spans="1:5" ht="13.5" thickBot="1">
      <c r="A10" s="41" t="s">
        <v>68</v>
      </c>
      <c r="B10" s="80">
        <v>51</v>
      </c>
      <c r="C10" s="80">
        <v>45</v>
      </c>
      <c r="D10" s="82">
        <v>59</v>
      </c>
      <c r="E10" s="110"/>
    </row>
    <row r="11" spans="1:5" ht="14.25" thickBot="1" thickTop="1">
      <c r="A11" s="79" t="s">
        <v>69</v>
      </c>
      <c r="B11" s="111"/>
      <c r="C11" s="112"/>
      <c r="D11" s="113"/>
      <c r="E11" s="81"/>
    </row>
    <row r="12" spans="1:4" ht="136.5" customHeight="1" thickTop="1">
      <c r="A12" s="42"/>
      <c r="B12" s="42"/>
      <c r="C12" s="42"/>
      <c r="D12" s="42"/>
    </row>
    <row r="13" spans="1:4" ht="12.75">
      <c r="A13" s="42"/>
      <c r="B13" s="42"/>
      <c r="C13" s="42"/>
      <c r="D13" s="42"/>
    </row>
    <row r="14" spans="1:5" ht="12.75">
      <c r="A14" s="40"/>
      <c r="B14" s="40"/>
      <c r="C14" s="40"/>
      <c r="D14" s="40"/>
      <c r="E14" s="40"/>
    </row>
    <row r="15" spans="1:5" ht="12.75">
      <c r="A15" s="40"/>
      <c r="B15" s="40"/>
      <c r="C15" s="40"/>
      <c r="D15" s="40"/>
      <c r="E15" s="40"/>
    </row>
    <row r="16" spans="1:5" ht="15.75">
      <c r="A16" s="185" t="s">
        <v>57</v>
      </c>
      <c r="B16" s="185"/>
      <c r="C16" s="185"/>
      <c r="D16" s="185"/>
      <c r="E16" s="185"/>
    </row>
    <row r="17" spans="1:5" ht="12.75">
      <c r="A17" s="40"/>
      <c r="B17" s="40"/>
      <c r="C17" s="40"/>
      <c r="D17" s="40"/>
      <c r="E17" s="40"/>
    </row>
    <row r="18" spans="1:5" ht="13.5" thickBot="1">
      <c r="A18" s="41" t="s">
        <v>58</v>
      </c>
      <c r="B18" s="41" t="s">
        <v>59</v>
      </c>
      <c r="C18" s="41" t="s">
        <v>60</v>
      </c>
      <c r="D18" s="41" t="s">
        <v>61</v>
      </c>
      <c r="E18" s="80" t="s">
        <v>62</v>
      </c>
    </row>
    <row r="19" spans="1:5" ht="13.5" thickTop="1">
      <c r="A19" s="41" t="s">
        <v>63</v>
      </c>
      <c r="B19" s="41">
        <v>0</v>
      </c>
      <c r="C19" s="41">
        <v>99</v>
      </c>
      <c r="D19" s="79">
        <v>100</v>
      </c>
      <c r="E19" s="108">
        <f aca="true" t="shared" si="0" ref="E19:E24">AVERAGE(B19:D19)</f>
        <v>66.33333333333333</v>
      </c>
    </row>
    <row r="20" spans="1:5" ht="12.75">
      <c r="A20" s="41" t="s">
        <v>64</v>
      </c>
      <c r="B20" s="41">
        <v>95</v>
      </c>
      <c r="C20" s="41">
        <v>87</v>
      </c>
      <c r="D20" s="79">
        <v>90</v>
      </c>
      <c r="E20" s="109">
        <f t="shared" si="0"/>
        <v>90.66666666666667</v>
      </c>
    </row>
    <row r="21" spans="1:5" ht="12.75">
      <c r="A21" s="41" t="s">
        <v>65</v>
      </c>
      <c r="B21" s="41">
        <v>89</v>
      </c>
      <c r="C21" s="41">
        <v>87</v>
      </c>
      <c r="D21" s="79">
        <v>95</v>
      </c>
      <c r="E21" s="109">
        <f t="shared" si="0"/>
        <v>90.33333333333333</v>
      </c>
    </row>
    <row r="22" spans="1:5" ht="12.75">
      <c r="A22" s="41" t="s">
        <v>66</v>
      </c>
      <c r="B22" s="41">
        <v>75</v>
      </c>
      <c r="C22" s="41">
        <v>82</v>
      </c>
      <c r="D22" s="79">
        <v>82</v>
      </c>
      <c r="E22" s="109">
        <f t="shared" si="0"/>
        <v>79.66666666666667</v>
      </c>
    </row>
    <row r="23" spans="1:5" ht="12.75">
      <c r="A23" s="41" t="s">
        <v>67</v>
      </c>
      <c r="B23" s="41">
        <v>68</v>
      </c>
      <c r="C23" s="41">
        <v>81</v>
      </c>
      <c r="D23" s="79">
        <v>85</v>
      </c>
      <c r="E23" s="109">
        <f t="shared" si="0"/>
        <v>78</v>
      </c>
    </row>
    <row r="24" spans="1:5" ht="13.5" thickBot="1">
      <c r="A24" s="41" t="s">
        <v>68</v>
      </c>
      <c r="B24" s="80">
        <v>51</v>
      </c>
      <c r="C24" s="80">
        <v>45</v>
      </c>
      <c r="D24" s="82">
        <v>59</v>
      </c>
      <c r="E24" s="110">
        <f t="shared" si="0"/>
        <v>51.666666666666664</v>
      </c>
    </row>
    <row r="25" spans="1:5" ht="14.25" thickBot="1" thickTop="1">
      <c r="A25" s="79" t="s">
        <v>69</v>
      </c>
      <c r="B25" s="111">
        <f>AVERAGE(B19:B24)</f>
        <v>63</v>
      </c>
      <c r="C25" s="112">
        <f>AVERAGE(C19:C24)</f>
        <v>80.16666666666667</v>
      </c>
      <c r="D25" s="113">
        <f>AVERAGE(D19:D24)</f>
        <v>85.16666666666667</v>
      </c>
      <c r="E25" s="81"/>
    </row>
    <row r="26" spans="1:4" ht="13.5" thickTop="1">
      <c r="A26" s="42"/>
      <c r="B26" s="42"/>
      <c r="C26" s="42"/>
      <c r="D26" s="42"/>
    </row>
  </sheetData>
  <sheetProtection/>
  <mergeCells count="2">
    <mergeCell ref="A2:E2"/>
    <mergeCell ref="A16:E16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4.375" style="0" customWidth="1"/>
    <col min="2" max="2" width="7.625" style="0" customWidth="1"/>
    <col min="3" max="4" width="10.00390625" style="0" customWidth="1"/>
    <col min="5" max="5" width="12.25390625" style="0" customWidth="1"/>
    <col min="7" max="7" width="9.125" style="0" customWidth="1"/>
  </cols>
  <sheetData>
    <row r="1" spans="1:7" ht="15.75">
      <c r="A1" s="27" t="s">
        <v>43</v>
      </c>
      <c r="B1" s="18"/>
      <c r="C1" s="18"/>
      <c r="D1" s="18"/>
      <c r="E1" s="18"/>
      <c r="F1" s="18"/>
      <c r="G1" s="18"/>
    </row>
    <row r="2" spans="1:5" ht="13.5" thickBot="1">
      <c r="A2" s="28"/>
      <c r="E2" s="29"/>
    </row>
    <row r="3" spans="1:7" ht="14.25">
      <c r="A3" s="30" t="s">
        <v>44</v>
      </c>
      <c r="B3" s="31" t="s">
        <v>45</v>
      </c>
      <c r="C3" s="31" t="s">
        <v>46</v>
      </c>
      <c r="D3" s="31" t="s">
        <v>47</v>
      </c>
      <c r="E3" s="31" t="s">
        <v>48</v>
      </c>
      <c r="F3" s="31" t="s">
        <v>49</v>
      </c>
      <c r="G3" s="32" t="s">
        <v>50</v>
      </c>
    </row>
    <row r="4" spans="1:7" ht="12.75">
      <c r="A4" s="33" t="s">
        <v>51</v>
      </c>
      <c r="B4" s="5">
        <v>180</v>
      </c>
      <c r="C4" s="5">
        <v>600</v>
      </c>
      <c r="D4" s="5">
        <v>650</v>
      </c>
      <c r="E4" s="5">
        <f>B4*D4</f>
        <v>117000</v>
      </c>
      <c r="F4" s="34">
        <f>D4/C4</f>
        <v>1.0833333333333333</v>
      </c>
      <c r="G4" s="35" t="str">
        <f>IF(F4&gt;=130%,"VeryGood","Good")</f>
        <v>Good</v>
      </c>
    </row>
    <row r="5" spans="1:7" ht="12.75">
      <c r="A5" s="33" t="s">
        <v>52</v>
      </c>
      <c r="B5" s="5">
        <v>200</v>
      </c>
      <c r="C5" s="5">
        <v>800</v>
      </c>
      <c r="D5" s="5">
        <v>700</v>
      </c>
      <c r="E5" s="5">
        <f>B5*D5</f>
        <v>140000</v>
      </c>
      <c r="F5" s="34">
        <f>D5/C5</f>
        <v>0.875</v>
      </c>
      <c r="G5" s="35" t="str">
        <f>IF(F5&gt;=130%,"VeryGood","Good")</f>
        <v>Good</v>
      </c>
    </row>
    <row r="6" spans="1:7" ht="12.75">
      <c r="A6" s="33" t="s">
        <v>53</v>
      </c>
      <c r="B6" s="5">
        <v>250</v>
      </c>
      <c r="C6" s="5">
        <v>800</v>
      </c>
      <c r="D6" s="5">
        <v>600</v>
      </c>
      <c r="E6" s="5">
        <f>B6*D6</f>
        <v>150000</v>
      </c>
      <c r="F6" s="34">
        <f>D6/C6</f>
        <v>0.75</v>
      </c>
      <c r="G6" s="35" t="str">
        <f>IF(F6&gt;=130%,"VeryGood","Good")</f>
        <v>Good</v>
      </c>
    </row>
    <row r="7" spans="1:7" ht="12.75">
      <c r="A7" s="33" t="s">
        <v>54</v>
      </c>
      <c r="B7" s="5">
        <v>260</v>
      </c>
      <c r="C7" s="5">
        <v>600</v>
      </c>
      <c r="D7" s="5">
        <v>890</v>
      </c>
      <c r="E7" s="5">
        <f>B7*D7</f>
        <v>231400</v>
      </c>
      <c r="F7" s="34">
        <f>D7/C7</f>
        <v>1.4833333333333334</v>
      </c>
      <c r="G7" s="35" t="str">
        <f>IF(F7&gt;=130%,"VeryGood","Good")</f>
        <v>VeryGood</v>
      </c>
    </row>
    <row r="8" spans="1:7" ht="13.5" thickBot="1">
      <c r="A8" s="33" t="s">
        <v>55</v>
      </c>
      <c r="B8" s="5">
        <v>230</v>
      </c>
      <c r="C8" s="71">
        <v>450</v>
      </c>
      <c r="D8" s="71">
        <v>350</v>
      </c>
      <c r="E8" s="71">
        <f>B8*D8</f>
        <v>80500</v>
      </c>
      <c r="F8" s="34">
        <f>D8/C8</f>
        <v>0.7777777777777778</v>
      </c>
      <c r="G8" s="35" t="str">
        <f>IF(F8&gt;=130%,"VeryGood","Good")</f>
        <v>Good</v>
      </c>
    </row>
    <row r="9" spans="1:7" ht="13.5" thickTop="1">
      <c r="A9" s="36" t="s">
        <v>56</v>
      </c>
      <c r="B9" s="114"/>
      <c r="C9" s="119"/>
      <c r="D9" s="120"/>
      <c r="E9" s="121"/>
      <c r="F9" s="116"/>
      <c r="G9" s="37"/>
    </row>
    <row r="10" spans="1:7" ht="13.5" thickBot="1">
      <c r="A10" s="38" t="s">
        <v>31</v>
      </c>
      <c r="B10" s="115"/>
      <c r="C10" s="122"/>
      <c r="D10" s="123"/>
      <c r="E10" s="124"/>
      <c r="F10" s="70"/>
      <c r="G10" s="39"/>
    </row>
    <row r="11" ht="65.25" customHeight="1"/>
    <row r="17" spans="1:7" ht="15.75">
      <c r="A17" s="27" t="s">
        <v>43</v>
      </c>
      <c r="B17" s="18"/>
      <c r="C17" s="18"/>
      <c r="D17" s="18"/>
      <c r="E17" s="18"/>
      <c r="F17" s="18"/>
      <c r="G17" s="18"/>
    </row>
    <row r="18" spans="1:5" ht="13.5" thickBot="1">
      <c r="A18" s="28"/>
      <c r="E18" s="29"/>
    </row>
    <row r="19" spans="1:7" ht="14.25">
      <c r="A19" s="30" t="s">
        <v>44</v>
      </c>
      <c r="B19" s="31" t="s">
        <v>45</v>
      </c>
      <c r="C19" s="31" t="s">
        <v>46</v>
      </c>
      <c r="D19" s="31" t="s">
        <v>47</v>
      </c>
      <c r="E19" s="31" t="s">
        <v>48</v>
      </c>
      <c r="F19" s="31" t="s">
        <v>49</v>
      </c>
      <c r="G19" s="32" t="s">
        <v>50</v>
      </c>
    </row>
    <row r="20" spans="1:7" ht="12.75">
      <c r="A20" s="33" t="s">
        <v>51</v>
      </c>
      <c r="B20" s="5">
        <v>180</v>
      </c>
      <c r="C20" s="5">
        <v>600</v>
      </c>
      <c r="D20" s="5">
        <v>650</v>
      </c>
      <c r="E20" s="5">
        <f>B20*D20</f>
        <v>117000</v>
      </c>
      <c r="F20" s="34">
        <f>D20/C20</f>
        <v>1.0833333333333333</v>
      </c>
      <c r="G20" s="35" t="str">
        <f>IF(F20&gt;=130%,"VeryGood","Good")</f>
        <v>Good</v>
      </c>
    </row>
    <row r="21" spans="1:7" ht="12.75">
      <c r="A21" s="33" t="s">
        <v>52</v>
      </c>
      <c r="B21" s="5">
        <v>200</v>
      </c>
      <c r="C21" s="5">
        <v>800</v>
      </c>
      <c r="D21" s="5">
        <v>700</v>
      </c>
      <c r="E21" s="5">
        <f>B21*D21</f>
        <v>140000</v>
      </c>
      <c r="F21" s="34">
        <f>D21/C21</f>
        <v>0.875</v>
      </c>
      <c r="G21" s="35" t="str">
        <f>IF(F21&gt;=130%,"VeryGood","Good")</f>
        <v>Good</v>
      </c>
    </row>
    <row r="22" spans="1:7" ht="12.75">
      <c r="A22" s="33" t="s">
        <v>53</v>
      </c>
      <c r="B22" s="5">
        <v>250</v>
      </c>
      <c r="C22" s="5">
        <v>800</v>
      </c>
      <c r="D22" s="5">
        <v>600</v>
      </c>
      <c r="E22" s="5">
        <f>B22*D22</f>
        <v>150000</v>
      </c>
      <c r="F22" s="34">
        <f>D22/C22</f>
        <v>0.75</v>
      </c>
      <c r="G22" s="35" t="str">
        <f>IF(F22&gt;=130%,"VeryGood","Good")</f>
        <v>Good</v>
      </c>
    </row>
    <row r="23" spans="1:7" ht="12.75">
      <c r="A23" s="33" t="s">
        <v>54</v>
      </c>
      <c r="B23" s="5">
        <v>260</v>
      </c>
      <c r="C23" s="5">
        <v>600</v>
      </c>
      <c r="D23" s="5">
        <v>890</v>
      </c>
      <c r="E23" s="5">
        <f>B23*D23</f>
        <v>231400</v>
      </c>
      <c r="F23" s="34">
        <f>D23/C23</f>
        <v>1.4833333333333334</v>
      </c>
      <c r="G23" s="35" t="str">
        <f>IF(F23&gt;=130%,"VeryGood","Good")</f>
        <v>VeryGood</v>
      </c>
    </row>
    <row r="24" spans="1:7" ht="13.5" thickBot="1">
      <c r="A24" s="33" t="s">
        <v>55</v>
      </c>
      <c r="B24" s="5">
        <v>230</v>
      </c>
      <c r="C24" s="71">
        <v>450</v>
      </c>
      <c r="D24" s="71">
        <v>350</v>
      </c>
      <c r="E24" s="71">
        <f>B24*D24</f>
        <v>80500</v>
      </c>
      <c r="F24" s="34">
        <f>D24/C24</f>
        <v>0.7777777777777778</v>
      </c>
      <c r="G24" s="35" t="str">
        <f>IF(F24&gt;=130%,"VeryGood","Good")</f>
        <v>Good</v>
      </c>
    </row>
    <row r="25" spans="1:7" ht="13.5" thickTop="1">
      <c r="A25" s="36" t="s">
        <v>56</v>
      </c>
      <c r="B25" s="114"/>
      <c r="C25" s="119">
        <f>AVERAGE(C20:C24)</f>
        <v>650</v>
      </c>
      <c r="D25" s="120">
        <f>AVERAGE(D20:D24)</f>
        <v>638</v>
      </c>
      <c r="E25" s="121">
        <f>AVERAGE(E20:E24)</f>
        <v>143780</v>
      </c>
      <c r="F25" s="116"/>
      <c r="G25" s="37"/>
    </row>
    <row r="26" spans="1:7" ht="13.5" thickBot="1">
      <c r="A26" s="38" t="s">
        <v>31</v>
      </c>
      <c r="B26" s="115"/>
      <c r="C26" s="122">
        <f>SUM(C20:C24)</f>
        <v>3250</v>
      </c>
      <c r="D26" s="123">
        <f>SUM(D20:D24)</f>
        <v>3190</v>
      </c>
      <c r="E26" s="124">
        <f>SUM(E20:E24)</f>
        <v>718900</v>
      </c>
      <c r="F26" s="70"/>
      <c r="G26" s="39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F7" sqref="F7"/>
    </sheetView>
  </sheetViews>
  <sheetFormatPr defaultColWidth="9.00390625" defaultRowHeight="13.5"/>
  <sheetData>
    <row r="2" ht="15.75">
      <c r="A2" s="43" t="s">
        <v>70</v>
      </c>
    </row>
    <row r="5" spans="1:7" ht="12.75">
      <c r="A5" s="44" t="s">
        <v>71</v>
      </c>
      <c r="B5" s="186" t="s">
        <v>72</v>
      </c>
      <c r="C5" s="186" t="s">
        <v>73</v>
      </c>
      <c r="D5" s="186" t="s">
        <v>74</v>
      </c>
      <c r="E5" s="186" t="s">
        <v>75</v>
      </c>
      <c r="F5" s="186" t="s">
        <v>76</v>
      </c>
      <c r="G5" s="186" t="s">
        <v>77</v>
      </c>
    </row>
    <row r="6" spans="1:7" ht="13.5" thickBot="1">
      <c r="A6" s="45" t="s">
        <v>78</v>
      </c>
      <c r="B6" s="186"/>
      <c r="C6" s="186"/>
      <c r="D6" s="186"/>
      <c r="E6" s="186"/>
      <c r="F6" s="186"/>
      <c r="G6" s="186"/>
    </row>
    <row r="7" spans="1:7" ht="13.5" thickTop="1">
      <c r="A7" s="46" t="s">
        <v>79</v>
      </c>
      <c r="B7" s="47">
        <v>1200</v>
      </c>
      <c r="C7" s="47">
        <v>1150</v>
      </c>
      <c r="D7" s="47">
        <v>1255</v>
      </c>
      <c r="E7" s="47">
        <v>1350</v>
      </c>
      <c r="F7" s="125"/>
      <c r="G7" s="126"/>
    </row>
    <row r="8" spans="1:7" ht="12.75">
      <c r="A8" s="46" t="s">
        <v>80</v>
      </c>
      <c r="B8" s="47">
        <v>1050</v>
      </c>
      <c r="C8" s="47">
        <v>1280</v>
      </c>
      <c r="D8" s="47">
        <v>1340</v>
      </c>
      <c r="E8" s="47">
        <v>1065</v>
      </c>
      <c r="F8" s="127"/>
      <c r="G8" s="128"/>
    </row>
    <row r="9" spans="1:7" ht="12.75">
      <c r="A9" s="46" t="s">
        <v>81</v>
      </c>
      <c r="B9" s="47">
        <v>1800</v>
      </c>
      <c r="C9" s="47">
        <v>1650</v>
      </c>
      <c r="D9" s="47">
        <v>1746</v>
      </c>
      <c r="E9" s="47">
        <v>1755</v>
      </c>
      <c r="F9" s="127"/>
      <c r="G9" s="128"/>
    </row>
    <row r="10" spans="1:7" ht="12.75">
      <c r="A10" s="46" t="s">
        <v>82</v>
      </c>
      <c r="B10" s="47">
        <v>1650</v>
      </c>
      <c r="C10" s="47">
        <v>1445</v>
      </c>
      <c r="D10" s="47">
        <v>1500</v>
      </c>
      <c r="E10" s="47">
        <v>1598</v>
      </c>
      <c r="F10" s="127"/>
      <c r="G10" s="128"/>
    </row>
    <row r="11" spans="1:7" ht="12.75">
      <c r="A11" s="46" t="s">
        <v>83</v>
      </c>
      <c r="B11" s="47">
        <v>1433</v>
      </c>
      <c r="C11" s="47">
        <v>1370</v>
      </c>
      <c r="D11" s="47">
        <v>1400</v>
      </c>
      <c r="E11" s="47">
        <v>1732</v>
      </c>
      <c r="F11" s="127"/>
      <c r="G11" s="128"/>
    </row>
    <row r="12" spans="1:7" ht="13.5" thickBot="1">
      <c r="A12" s="46" t="s">
        <v>84</v>
      </c>
      <c r="B12" s="47">
        <v>1035</v>
      </c>
      <c r="C12" s="47">
        <v>1265</v>
      </c>
      <c r="D12" s="47">
        <v>1178</v>
      </c>
      <c r="E12" s="47">
        <v>1129</v>
      </c>
      <c r="F12" s="117"/>
      <c r="G12" s="118"/>
    </row>
    <row r="13" ht="54" customHeight="1" thickTop="1"/>
    <row r="17" ht="15.75">
      <c r="A17" s="43" t="s">
        <v>70</v>
      </c>
    </row>
    <row r="20" spans="1:7" ht="12.75">
      <c r="A20" s="44" t="s">
        <v>71</v>
      </c>
      <c r="B20" s="186" t="s">
        <v>72</v>
      </c>
      <c r="C20" s="186" t="s">
        <v>73</v>
      </c>
      <c r="D20" s="186" t="s">
        <v>74</v>
      </c>
      <c r="E20" s="186" t="s">
        <v>75</v>
      </c>
      <c r="F20" s="186" t="s">
        <v>76</v>
      </c>
      <c r="G20" s="186" t="s">
        <v>77</v>
      </c>
    </row>
    <row r="21" spans="1:7" ht="13.5" thickBot="1">
      <c r="A21" s="45" t="s">
        <v>78</v>
      </c>
      <c r="B21" s="186"/>
      <c r="C21" s="186"/>
      <c r="D21" s="186"/>
      <c r="E21" s="186"/>
      <c r="F21" s="186"/>
      <c r="G21" s="186"/>
    </row>
    <row r="22" spans="1:7" ht="13.5" thickTop="1">
      <c r="A22" s="46" t="s">
        <v>79</v>
      </c>
      <c r="B22" s="47">
        <v>1200</v>
      </c>
      <c r="C22" s="47">
        <v>1150</v>
      </c>
      <c r="D22" s="47">
        <v>1255</v>
      </c>
      <c r="E22" s="47">
        <v>1350</v>
      </c>
      <c r="F22" s="125">
        <f aca="true" t="shared" si="0" ref="F22:F27">AVERAGE(B22:E22)</f>
        <v>1238.75</v>
      </c>
      <c r="G22" s="126">
        <f aca="true" t="shared" si="1" ref="G22:G27">SUM(B22:E22)</f>
        <v>4955</v>
      </c>
    </row>
    <row r="23" spans="1:7" ht="12.75">
      <c r="A23" s="46" t="s">
        <v>80</v>
      </c>
      <c r="B23" s="47">
        <v>1050</v>
      </c>
      <c r="C23" s="47">
        <v>1280</v>
      </c>
      <c r="D23" s="47">
        <v>1340</v>
      </c>
      <c r="E23" s="47">
        <v>1065</v>
      </c>
      <c r="F23" s="127">
        <f t="shared" si="0"/>
        <v>1183.75</v>
      </c>
      <c r="G23" s="128">
        <f t="shared" si="1"/>
        <v>4735</v>
      </c>
    </row>
    <row r="24" spans="1:7" ht="12.75">
      <c r="A24" s="46" t="s">
        <v>81</v>
      </c>
      <c r="B24" s="47">
        <v>1800</v>
      </c>
      <c r="C24" s="47">
        <v>1650</v>
      </c>
      <c r="D24" s="47">
        <v>1746</v>
      </c>
      <c r="E24" s="47">
        <v>1755</v>
      </c>
      <c r="F24" s="127">
        <f t="shared" si="0"/>
        <v>1737.75</v>
      </c>
      <c r="G24" s="128">
        <f t="shared" si="1"/>
        <v>6951</v>
      </c>
    </row>
    <row r="25" spans="1:7" ht="12.75">
      <c r="A25" s="46" t="s">
        <v>82</v>
      </c>
      <c r="B25" s="47">
        <v>1650</v>
      </c>
      <c r="C25" s="47">
        <v>1445</v>
      </c>
      <c r="D25" s="47">
        <v>1500</v>
      </c>
      <c r="E25" s="47">
        <v>1598</v>
      </c>
      <c r="F25" s="127">
        <f t="shared" si="0"/>
        <v>1548.25</v>
      </c>
      <c r="G25" s="128">
        <f t="shared" si="1"/>
        <v>6193</v>
      </c>
    </row>
    <row r="26" spans="1:7" ht="12.75">
      <c r="A26" s="46" t="s">
        <v>83</v>
      </c>
      <c r="B26" s="47">
        <v>1433</v>
      </c>
      <c r="C26" s="47">
        <v>1370</v>
      </c>
      <c r="D26" s="47">
        <v>1400</v>
      </c>
      <c r="E26" s="47">
        <v>1732</v>
      </c>
      <c r="F26" s="127">
        <f t="shared" si="0"/>
        <v>1483.75</v>
      </c>
      <c r="G26" s="128">
        <f t="shared" si="1"/>
        <v>5935</v>
      </c>
    </row>
    <row r="27" spans="1:7" ht="13.5" thickBot="1">
      <c r="A27" s="46" t="s">
        <v>84</v>
      </c>
      <c r="B27" s="47">
        <v>1035</v>
      </c>
      <c r="C27" s="47">
        <v>1265</v>
      </c>
      <c r="D27" s="47">
        <v>1178</v>
      </c>
      <c r="E27" s="47">
        <v>1129</v>
      </c>
      <c r="F27" s="117">
        <f t="shared" si="0"/>
        <v>1151.75</v>
      </c>
      <c r="G27" s="118">
        <f t="shared" si="1"/>
        <v>4607</v>
      </c>
    </row>
    <row r="28" ht="13.5" thickTop="1"/>
  </sheetData>
  <sheetProtection/>
  <mergeCells count="12">
    <mergeCell ref="B5:B6"/>
    <mergeCell ref="C5:C6"/>
    <mergeCell ref="B20:B21"/>
    <mergeCell ref="C20:C21"/>
    <mergeCell ref="D20:D21"/>
    <mergeCell ref="E20:E21"/>
    <mergeCell ref="D5:D6"/>
    <mergeCell ref="E5:E6"/>
    <mergeCell ref="F5:F6"/>
    <mergeCell ref="G5:G6"/>
    <mergeCell ref="F20:F21"/>
    <mergeCell ref="G20:G21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2">
      <selection activeCell="F6" sqref="F6"/>
    </sheetView>
  </sheetViews>
  <sheetFormatPr defaultColWidth="9.00390625" defaultRowHeight="13.5"/>
  <cols>
    <col min="1" max="1" width="4.625" style="0" customWidth="1"/>
    <col min="2" max="2" width="7.25390625" style="0" customWidth="1"/>
    <col min="3" max="5" width="13.125" style="0" customWidth="1"/>
    <col min="6" max="6" width="13.875" style="0" customWidth="1"/>
  </cols>
  <sheetData>
    <row r="2" spans="2:6" ht="18.75">
      <c r="B2" s="187" t="s">
        <v>13</v>
      </c>
      <c r="C2" s="187"/>
      <c r="D2" s="187"/>
      <c r="E2" s="187"/>
      <c r="F2" s="187"/>
    </row>
    <row r="4" ht="12.75">
      <c r="F4" t="s">
        <v>14</v>
      </c>
    </row>
    <row r="5" spans="2:6" ht="13.5" thickBot="1">
      <c r="B5" s="1"/>
      <c r="C5" s="2" t="s">
        <v>15</v>
      </c>
      <c r="D5" s="2" t="s">
        <v>16</v>
      </c>
      <c r="E5" s="2" t="s">
        <v>112</v>
      </c>
      <c r="F5" s="131" t="s">
        <v>113</v>
      </c>
    </row>
    <row r="6" spans="2:6" ht="13.5" thickTop="1">
      <c r="B6" s="3" t="s">
        <v>17</v>
      </c>
      <c r="C6" s="4">
        <v>2500</v>
      </c>
      <c r="D6" s="5">
        <v>700</v>
      </c>
      <c r="E6" s="129">
        <v>3080</v>
      </c>
      <c r="F6" s="135"/>
    </row>
    <row r="7" spans="2:6" ht="12.75">
      <c r="B7" s="3" t="s">
        <v>18</v>
      </c>
      <c r="C7" s="4">
        <v>3200</v>
      </c>
      <c r="D7" s="5">
        <v>890</v>
      </c>
      <c r="E7" s="129">
        <v>3560</v>
      </c>
      <c r="F7" s="136"/>
    </row>
    <row r="8" spans="2:6" ht="12.75">
      <c r="B8" s="3" t="s">
        <v>19</v>
      </c>
      <c r="C8" s="4">
        <v>1600</v>
      </c>
      <c r="D8" s="5">
        <v>430</v>
      </c>
      <c r="E8" s="129">
        <v>1720</v>
      </c>
      <c r="F8" s="136"/>
    </row>
    <row r="9" spans="2:6" ht="12.75">
      <c r="B9" s="3" t="s">
        <v>20</v>
      </c>
      <c r="C9" s="4">
        <v>1600</v>
      </c>
      <c r="D9" s="5">
        <v>420</v>
      </c>
      <c r="E9" s="129">
        <v>1680</v>
      </c>
      <c r="F9" s="136"/>
    </row>
    <row r="10" spans="2:6" ht="12.75">
      <c r="B10" s="3" t="s">
        <v>21</v>
      </c>
      <c r="C10" s="4">
        <v>2500</v>
      </c>
      <c r="D10" s="5">
        <v>720</v>
      </c>
      <c r="E10" s="129">
        <v>2880</v>
      </c>
      <c r="F10" s="136"/>
    </row>
    <row r="11" spans="2:6" ht="13.5" thickBot="1">
      <c r="B11" s="3" t="s">
        <v>22</v>
      </c>
      <c r="C11" s="132">
        <v>2500</v>
      </c>
      <c r="D11" s="71">
        <v>840</v>
      </c>
      <c r="E11" s="133">
        <v>3360</v>
      </c>
      <c r="F11" s="137"/>
    </row>
    <row r="12" spans="2:6" ht="13.5" thickTop="1">
      <c r="B12" s="91" t="s">
        <v>11</v>
      </c>
      <c r="C12" s="138"/>
      <c r="D12" s="143"/>
      <c r="E12" s="139"/>
      <c r="F12" s="134"/>
    </row>
    <row r="13" spans="2:6" ht="13.5" thickBot="1">
      <c r="B13" s="91" t="s">
        <v>12</v>
      </c>
      <c r="C13" s="140"/>
      <c r="D13" s="144"/>
      <c r="E13" s="142"/>
      <c r="F13" s="130"/>
    </row>
    <row r="14" ht="110.25" customHeight="1" thickTop="1"/>
    <row r="17" spans="2:6" ht="18.75">
      <c r="B17" s="187" t="s">
        <v>13</v>
      </c>
      <c r="C17" s="187"/>
      <c r="D17" s="187"/>
      <c r="E17" s="187"/>
      <c r="F17" s="187"/>
    </row>
    <row r="19" ht="12.75">
      <c r="F19" t="s">
        <v>14</v>
      </c>
    </row>
    <row r="20" spans="2:6" ht="13.5" thickBot="1">
      <c r="B20" s="1"/>
      <c r="C20" s="2" t="s">
        <v>15</v>
      </c>
      <c r="D20" s="2" t="s">
        <v>16</v>
      </c>
      <c r="E20" s="2" t="s">
        <v>112</v>
      </c>
      <c r="F20" s="131" t="s">
        <v>113</v>
      </c>
    </row>
    <row r="21" spans="2:6" ht="13.5" thickTop="1">
      <c r="B21" s="3" t="s">
        <v>17</v>
      </c>
      <c r="C21" s="4">
        <v>2500</v>
      </c>
      <c r="D21" s="5">
        <v>700</v>
      </c>
      <c r="E21" s="129">
        <v>3080</v>
      </c>
      <c r="F21" s="135">
        <f aca="true" t="shared" si="0" ref="F21:F26">E21/C21</f>
        <v>1.232</v>
      </c>
    </row>
    <row r="22" spans="2:6" ht="12.75">
      <c r="B22" s="3" t="s">
        <v>18</v>
      </c>
      <c r="C22" s="4">
        <v>3200</v>
      </c>
      <c r="D22" s="5">
        <v>890</v>
      </c>
      <c r="E22" s="129">
        <v>3560</v>
      </c>
      <c r="F22" s="136">
        <f t="shared" si="0"/>
        <v>1.1125</v>
      </c>
    </row>
    <row r="23" spans="2:6" ht="12.75">
      <c r="B23" s="3" t="s">
        <v>19</v>
      </c>
      <c r="C23" s="4">
        <v>1600</v>
      </c>
      <c r="D23" s="5">
        <v>430</v>
      </c>
      <c r="E23" s="129">
        <v>1720</v>
      </c>
      <c r="F23" s="136">
        <f t="shared" si="0"/>
        <v>1.075</v>
      </c>
    </row>
    <row r="24" spans="2:6" ht="12.75">
      <c r="B24" s="3" t="s">
        <v>20</v>
      </c>
      <c r="C24" s="4">
        <v>1600</v>
      </c>
      <c r="D24" s="5">
        <v>420</v>
      </c>
      <c r="E24" s="129">
        <v>1680</v>
      </c>
      <c r="F24" s="136">
        <f t="shared" si="0"/>
        <v>1.05</v>
      </c>
    </row>
    <row r="25" spans="2:6" ht="12.75">
      <c r="B25" s="3" t="s">
        <v>21</v>
      </c>
      <c r="C25" s="4">
        <v>2500</v>
      </c>
      <c r="D25" s="5">
        <v>720</v>
      </c>
      <c r="E25" s="129">
        <v>2880</v>
      </c>
      <c r="F25" s="136">
        <f t="shared" si="0"/>
        <v>1.152</v>
      </c>
    </row>
    <row r="26" spans="2:6" ht="13.5" thickBot="1">
      <c r="B26" s="3" t="s">
        <v>22</v>
      </c>
      <c r="C26" s="132">
        <v>2500</v>
      </c>
      <c r="D26" s="71">
        <v>840</v>
      </c>
      <c r="E26" s="133">
        <v>3360</v>
      </c>
      <c r="F26" s="137">
        <f t="shared" si="0"/>
        <v>1.344</v>
      </c>
    </row>
    <row r="27" spans="2:6" ht="13.5" thickTop="1">
      <c r="B27" s="91" t="s">
        <v>11</v>
      </c>
      <c r="C27" s="138">
        <f>SUM(C21:C26)</f>
        <v>13900</v>
      </c>
      <c r="D27" s="143">
        <f>SUM(D21:D26)</f>
        <v>4000</v>
      </c>
      <c r="E27" s="139">
        <f>SUM(E21:E26)</f>
        <v>16280</v>
      </c>
      <c r="F27" s="134"/>
    </row>
    <row r="28" spans="2:6" ht="13.5" thickBot="1">
      <c r="B28" s="91" t="s">
        <v>12</v>
      </c>
      <c r="C28" s="140">
        <f>AVERAGE(C21:C26)</f>
        <v>2316.6666666666665</v>
      </c>
      <c r="D28" s="145">
        <f>AVERAGE(D21:D26)</f>
        <v>666.6666666666666</v>
      </c>
      <c r="E28" s="141">
        <f>AVERAGE(E21:E26)</f>
        <v>2713.3333333333335</v>
      </c>
      <c r="F28" s="130"/>
    </row>
    <row r="29" ht="13.5" thickTop="1"/>
  </sheetData>
  <sheetProtection/>
  <mergeCells count="2">
    <mergeCell ref="B2:F2"/>
    <mergeCell ref="B17:F17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B9" sqref="B9"/>
    </sheetView>
  </sheetViews>
  <sheetFormatPr defaultColWidth="9.00390625" defaultRowHeight="13.5"/>
  <cols>
    <col min="1" max="1" width="12.625" style="0" customWidth="1"/>
    <col min="2" max="7" width="7.625" style="0" customWidth="1"/>
  </cols>
  <sheetData>
    <row r="1" spans="1:7" ht="15.75">
      <c r="A1" s="27" t="s">
        <v>43</v>
      </c>
      <c r="B1" s="18"/>
      <c r="C1" s="18"/>
      <c r="D1" s="18"/>
      <c r="E1" s="18"/>
      <c r="F1" s="18"/>
      <c r="G1" s="18"/>
    </row>
    <row r="2" spans="1:5" ht="13.5" thickBot="1">
      <c r="A2" s="28"/>
      <c r="E2" s="29"/>
    </row>
    <row r="3" spans="1:7" ht="12.75">
      <c r="A3" s="165" t="s">
        <v>44</v>
      </c>
      <c r="B3" s="166" t="s">
        <v>45</v>
      </c>
      <c r="C3" s="166" t="s">
        <v>46</v>
      </c>
      <c r="D3" s="166" t="s">
        <v>47</v>
      </c>
      <c r="E3" s="166" t="s">
        <v>48</v>
      </c>
      <c r="F3" s="166" t="s">
        <v>49</v>
      </c>
      <c r="G3" s="167" t="s">
        <v>50</v>
      </c>
    </row>
    <row r="4" spans="1:7" ht="12.75">
      <c r="A4" s="33" t="s">
        <v>51</v>
      </c>
      <c r="B4" s="5">
        <v>180</v>
      </c>
      <c r="C4" s="5">
        <v>600</v>
      </c>
      <c r="D4" s="5">
        <v>650</v>
      </c>
      <c r="E4" s="5">
        <f>B4*D4</f>
        <v>117000</v>
      </c>
      <c r="F4" s="34">
        <f>D4/C4</f>
        <v>1.0833333333333333</v>
      </c>
      <c r="G4" s="35" t="str">
        <f>IF(F4&gt;=130%,"VeryGood","Good")</f>
        <v>Good</v>
      </c>
    </row>
    <row r="5" spans="1:7" ht="12.75">
      <c r="A5" s="33" t="s">
        <v>52</v>
      </c>
      <c r="B5" s="5">
        <v>200</v>
      </c>
      <c r="C5" s="5">
        <v>800</v>
      </c>
      <c r="D5" s="5">
        <v>700</v>
      </c>
      <c r="E5" s="5">
        <f>B5*D5</f>
        <v>140000</v>
      </c>
      <c r="F5" s="34">
        <f>D5/C5</f>
        <v>0.875</v>
      </c>
      <c r="G5" s="35" t="str">
        <f>IF(F5&gt;=130%,"VeryGood","Good")</f>
        <v>Good</v>
      </c>
    </row>
    <row r="6" spans="1:7" ht="12.75">
      <c r="A6" s="33" t="s">
        <v>53</v>
      </c>
      <c r="B6" s="5">
        <v>250</v>
      </c>
      <c r="C6" s="5">
        <v>800</v>
      </c>
      <c r="D6" s="5">
        <v>600</v>
      </c>
      <c r="E6" s="5">
        <f>B6*D6</f>
        <v>150000</v>
      </c>
      <c r="F6" s="34">
        <f>D6/C6</f>
        <v>0.75</v>
      </c>
      <c r="G6" s="35" t="str">
        <f>IF(F6&gt;=130%,"VeryGood","Good")</f>
        <v>Good</v>
      </c>
    </row>
    <row r="7" spans="1:7" ht="12.75">
      <c r="A7" s="33" t="s">
        <v>54</v>
      </c>
      <c r="B7" s="5">
        <v>260</v>
      </c>
      <c r="C7" s="5">
        <v>600</v>
      </c>
      <c r="D7" s="5">
        <v>890</v>
      </c>
      <c r="E7" s="5">
        <f>B7*D7</f>
        <v>231400</v>
      </c>
      <c r="F7" s="34">
        <f>D7/C7</f>
        <v>1.4833333333333334</v>
      </c>
      <c r="G7" s="35" t="str">
        <f>IF(F7&gt;=130%,"VeryGood","Good")</f>
        <v>VeryGood</v>
      </c>
    </row>
    <row r="8" spans="1:7" ht="13.5" thickBot="1">
      <c r="A8" s="33" t="s">
        <v>55</v>
      </c>
      <c r="B8" s="71">
        <v>230</v>
      </c>
      <c r="C8" s="71">
        <v>450</v>
      </c>
      <c r="D8" s="71">
        <v>350</v>
      </c>
      <c r="E8" s="71">
        <f>B8*D8</f>
        <v>80500</v>
      </c>
      <c r="F8" s="34">
        <f>D8/C8</f>
        <v>0.7777777777777778</v>
      </c>
      <c r="G8" s="35" t="str">
        <f>IF(F8&gt;=130%,"VeryGood","Good")</f>
        <v>Good</v>
      </c>
    </row>
    <row r="9" spans="1:7" ht="14.25" thickBot="1" thickTop="1">
      <c r="A9" s="69" t="s">
        <v>31</v>
      </c>
      <c r="B9" s="83"/>
      <c r="C9" s="84"/>
      <c r="D9" s="84"/>
      <c r="E9" s="85"/>
      <c r="F9" s="70"/>
      <c r="G9" s="39"/>
    </row>
    <row r="15" ht="12.75">
      <c r="P15" s="168"/>
    </row>
    <row r="17" spans="1:5" ht="13.5" thickBot="1">
      <c r="A17" s="28"/>
      <c r="E17" s="29"/>
    </row>
    <row r="18" spans="1:7" ht="12.75">
      <c r="A18" s="165" t="s">
        <v>44</v>
      </c>
      <c r="B18" s="166" t="s">
        <v>45</v>
      </c>
      <c r="C18" s="166" t="s">
        <v>46</v>
      </c>
      <c r="D18" s="166" t="s">
        <v>47</v>
      </c>
      <c r="E18" s="166" t="s">
        <v>48</v>
      </c>
      <c r="F18" s="166" t="s">
        <v>49</v>
      </c>
      <c r="G18" s="167" t="s">
        <v>50</v>
      </c>
    </row>
    <row r="19" spans="1:7" ht="12.75">
      <c r="A19" s="33" t="s">
        <v>51</v>
      </c>
      <c r="B19" s="5">
        <v>180</v>
      </c>
      <c r="C19" s="5">
        <v>600</v>
      </c>
      <c r="D19" s="5">
        <v>650</v>
      </c>
      <c r="E19" s="5">
        <f>B19*D19</f>
        <v>117000</v>
      </c>
      <c r="F19" s="34">
        <f>D19/C19</f>
        <v>1.0833333333333333</v>
      </c>
      <c r="G19" s="35" t="str">
        <f>IF(F19&gt;=130%,"VeryGood","Good")</f>
        <v>Good</v>
      </c>
    </row>
    <row r="20" spans="1:7" ht="12.75">
      <c r="A20" s="33" t="s">
        <v>52</v>
      </c>
      <c r="B20" s="5">
        <v>200</v>
      </c>
      <c r="C20" s="5">
        <v>800</v>
      </c>
      <c r="D20" s="5">
        <v>700</v>
      </c>
      <c r="E20" s="5">
        <f>B20*D20</f>
        <v>140000</v>
      </c>
      <c r="F20" s="34">
        <f>D20/C20</f>
        <v>0.875</v>
      </c>
      <c r="G20" s="35" t="str">
        <f>IF(F20&gt;=130%,"VeryGood","Good")</f>
        <v>Good</v>
      </c>
    </row>
    <row r="21" spans="1:7" ht="12.75">
      <c r="A21" s="33" t="s">
        <v>53</v>
      </c>
      <c r="B21" s="5">
        <v>250</v>
      </c>
      <c r="C21" s="5">
        <v>800</v>
      </c>
      <c r="D21" s="5">
        <v>600</v>
      </c>
      <c r="E21" s="5">
        <f>B21*D21</f>
        <v>150000</v>
      </c>
      <c r="F21" s="34">
        <f>D21/C21</f>
        <v>0.75</v>
      </c>
      <c r="G21" s="35" t="str">
        <f>IF(F21&gt;=130%,"VeryGood","Good")</f>
        <v>Good</v>
      </c>
    </row>
    <row r="22" spans="1:7" ht="12.75">
      <c r="A22" s="33" t="s">
        <v>54</v>
      </c>
      <c r="B22" s="5">
        <v>260</v>
      </c>
      <c r="C22" s="5">
        <v>600</v>
      </c>
      <c r="D22" s="5">
        <v>890</v>
      </c>
      <c r="E22" s="5">
        <f>B22*D22</f>
        <v>231400</v>
      </c>
      <c r="F22" s="34">
        <f>D22/C22</f>
        <v>1.4833333333333334</v>
      </c>
      <c r="G22" s="35" t="str">
        <f>IF(F22&gt;=130%,"VeryGood","Good")</f>
        <v>VeryGood</v>
      </c>
    </row>
    <row r="23" spans="1:7" ht="13.5" thickBot="1">
      <c r="A23" s="33" t="s">
        <v>55</v>
      </c>
      <c r="B23" s="71">
        <v>230</v>
      </c>
      <c r="C23" s="71">
        <v>450</v>
      </c>
      <c r="D23" s="71">
        <v>350</v>
      </c>
      <c r="E23" s="71">
        <f>B23*D23</f>
        <v>80500</v>
      </c>
      <c r="F23" s="34">
        <f>D23/C23</f>
        <v>0.7777777777777778</v>
      </c>
      <c r="G23" s="35" t="str">
        <f>IF(F23&gt;=130%,"VeryGood","Good")</f>
        <v>Good</v>
      </c>
    </row>
    <row r="24" spans="1:7" ht="14.25" thickBot="1" thickTop="1">
      <c r="A24" s="69" t="s">
        <v>31</v>
      </c>
      <c r="B24" s="180">
        <f>SUM(B19:B23)</f>
        <v>1120</v>
      </c>
      <c r="C24" s="181">
        <f>SUM(C19:C23)</f>
        <v>3250</v>
      </c>
      <c r="D24" s="181">
        <f>SUM(D19:D23)</f>
        <v>3190</v>
      </c>
      <c r="E24" s="182">
        <f>SUM(E19:E23)</f>
        <v>718900</v>
      </c>
      <c r="F24" s="70"/>
      <c r="G24" s="39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B9" sqref="B9"/>
    </sheetView>
  </sheetViews>
  <sheetFormatPr defaultColWidth="9.00390625" defaultRowHeight="13.5"/>
  <cols>
    <col min="1" max="1" width="12.625" style="0" customWidth="1"/>
    <col min="2" max="7" width="7.625" style="0" customWidth="1"/>
  </cols>
  <sheetData>
    <row r="1" spans="1:7" ht="15.75">
      <c r="A1" s="27" t="s">
        <v>43</v>
      </c>
      <c r="B1" s="18"/>
      <c r="C1" s="18"/>
      <c r="D1" s="18"/>
      <c r="E1" s="18"/>
      <c r="F1" s="18"/>
      <c r="G1" s="18"/>
    </row>
    <row r="2" spans="1:5" ht="13.5" thickBot="1">
      <c r="A2" s="28"/>
      <c r="E2" s="29"/>
    </row>
    <row r="3" spans="1:7" ht="12.75">
      <c r="A3" s="165" t="s">
        <v>44</v>
      </c>
      <c r="B3" s="166" t="s">
        <v>45</v>
      </c>
      <c r="C3" s="166" t="s">
        <v>46</v>
      </c>
      <c r="D3" s="166" t="s">
        <v>47</v>
      </c>
      <c r="E3" s="166" t="s">
        <v>48</v>
      </c>
      <c r="F3" s="166" t="s">
        <v>49</v>
      </c>
      <c r="G3" s="167" t="s">
        <v>50</v>
      </c>
    </row>
    <row r="4" spans="1:7" ht="12.75">
      <c r="A4" s="33" t="s">
        <v>51</v>
      </c>
      <c r="B4" s="5">
        <v>180</v>
      </c>
      <c r="C4" s="5">
        <v>600</v>
      </c>
      <c r="D4" s="5">
        <v>650</v>
      </c>
      <c r="E4" s="5">
        <f>B4*D4</f>
        <v>117000</v>
      </c>
      <c r="F4" s="34">
        <f>D4/C4</f>
        <v>1.0833333333333333</v>
      </c>
      <c r="G4" s="35" t="str">
        <f>IF(F4&gt;=130%,"VeryGood","Good")</f>
        <v>Good</v>
      </c>
    </row>
    <row r="5" spans="1:7" ht="12.75">
      <c r="A5" s="33" t="s">
        <v>52</v>
      </c>
      <c r="B5" s="5">
        <v>200</v>
      </c>
      <c r="C5" s="5">
        <v>800</v>
      </c>
      <c r="D5" s="5">
        <v>700</v>
      </c>
      <c r="E5" s="5">
        <f>B5*D5</f>
        <v>140000</v>
      </c>
      <c r="F5" s="34">
        <f>D5/C5</f>
        <v>0.875</v>
      </c>
      <c r="G5" s="35" t="str">
        <f>IF(F5&gt;=130%,"VeryGood","Good")</f>
        <v>Good</v>
      </c>
    </row>
    <row r="6" spans="1:7" ht="12.75">
      <c r="A6" s="33" t="s">
        <v>53</v>
      </c>
      <c r="B6" s="5">
        <v>250</v>
      </c>
      <c r="C6" s="5">
        <v>800</v>
      </c>
      <c r="D6" s="5">
        <v>600</v>
      </c>
      <c r="E6" s="5">
        <f>B6*D6</f>
        <v>150000</v>
      </c>
      <c r="F6" s="34">
        <f>D6/C6</f>
        <v>0.75</v>
      </c>
      <c r="G6" s="35" t="str">
        <f>IF(F6&gt;=130%,"VeryGood","Good")</f>
        <v>Good</v>
      </c>
    </row>
    <row r="7" spans="1:7" ht="12.75">
      <c r="A7" s="33" t="s">
        <v>54</v>
      </c>
      <c r="B7" s="5">
        <v>260</v>
      </c>
      <c r="C7" s="5">
        <v>600</v>
      </c>
      <c r="D7" s="5">
        <v>890</v>
      </c>
      <c r="E7" s="5">
        <f>B7*D7</f>
        <v>231400</v>
      </c>
      <c r="F7" s="34">
        <f>D7/C7</f>
        <v>1.4833333333333334</v>
      </c>
      <c r="G7" s="35" t="str">
        <f>IF(F7&gt;=130%,"VeryGood","Good")</f>
        <v>VeryGood</v>
      </c>
    </row>
    <row r="8" spans="1:7" ht="13.5" thickBot="1">
      <c r="A8" s="33" t="s">
        <v>55</v>
      </c>
      <c r="B8" s="71">
        <v>230</v>
      </c>
      <c r="C8" s="71">
        <v>450</v>
      </c>
      <c r="D8" s="71">
        <v>350</v>
      </c>
      <c r="E8" s="71">
        <f>B8*D8</f>
        <v>80500</v>
      </c>
      <c r="F8" s="34">
        <f>D8/C8</f>
        <v>0.7777777777777778</v>
      </c>
      <c r="G8" s="35" t="str">
        <f>IF(F8&gt;=130%,"VeryGood","Good")</f>
        <v>Good</v>
      </c>
    </row>
    <row r="9" spans="1:7" ht="14.25" thickBot="1" thickTop="1">
      <c r="A9" s="69" t="s">
        <v>31</v>
      </c>
      <c r="B9" s="83"/>
      <c r="C9" s="84"/>
      <c r="D9" s="84"/>
      <c r="E9" s="85"/>
      <c r="F9" s="70"/>
      <c r="G9" s="39"/>
    </row>
    <row r="15" ht="12.75">
      <c r="P15" s="168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1.25" style="0" customWidth="1"/>
    <col min="2" max="2" width="6.00390625" style="0" customWidth="1"/>
    <col min="7" max="7" width="15.50390625" style="0" bestFit="1" customWidth="1"/>
  </cols>
  <sheetData>
    <row r="2" spans="2:7" ht="15.75">
      <c r="B2" s="183" t="s">
        <v>23</v>
      </c>
      <c r="C2" s="183"/>
      <c r="D2" s="183"/>
      <c r="E2" s="183"/>
      <c r="F2" s="183"/>
      <c r="G2" s="183"/>
    </row>
    <row r="3" ht="12.75">
      <c r="G3" t="s">
        <v>24</v>
      </c>
    </row>
    <row r="4" spans="2:7" ht="13.5" thickBot="1">
      <c r="B4" s="6"/>
      <c r="C4" s="7" t="s">
        <v>17</v>
      </c>
      <c r="D4" s="7" t="s">
        <v>18</v>
      </c>
      <c r="E4" s="7" t="s">
        <v>19</v>
      </c>
      <c r="F4" s="7" t="s">
        <v>20</v>
      </c>
      <c r="G4" s="88" t="s">
        <v>11</v>
      </c>
    </row>
    <row r="5" spans="2:7" ht="13.5" thickTop="1">
      <c r="B5" s="8" t="s">
        <v>25</v>
      </c>
      <c r="C5" s="9">
        <v>740</v>
      </c>
      <c r="D5" s="9">
        <v>630</v>
      </c>
      <c r="E5" s="9">
        <v>420</v>
      </c>
      <c r="F5" s="86">
        <v>500</v>
      </c>
      <c r="G5" s="101"/>
    </row>
    <row r="6" spans="2:7" ht="12.75">
      <c r="B6" s="10" t="s">
        <v>26</v>
      </c>
      <c r="C6" s="5">
        <v>720</v>
      </c>
      <c r="D6" s="5">
        <v>650</v>
      </c>
      <c r="E6" s="5">
        <v>430</v>
      </c>
      <c r="F6" s="87">
        <v>510</v>
      </c>
      <c r="G6" s="102"/>
    </row>
    <row r="7" spans="2:7" ht="12.75">
      <c r="B7" s="10" t="s">
        <v>27</v>
      </c>
      <c r="C7" s="5">
        <v>1500</v>
      </c>
      <c r="D7" s="5">
        <v>1280</v>
      </c>
      <c r="E7" s="5">
        <v>1300</v>
      </c>
      <c r="F7" s="87">
        <v>1070</v>
      </c>
      <c r="G7" s="102"/>
    </row>
    <row r="8" spans="2:7" ht="12.75">
      <c r="B8" s="10" t="s">
        <v>3</v>
      </c>
      <c r="C8" s="5">
        <v>2200</v>
      </c>
      <c r="D8" s="5">
        <v>1950</v>
      </c>
      <c r="E8" s="5">
        <v>1600</v>
      </c>
      <c r="F8" s="87">
        <v>1550</v>
      </c>
      <c r="G8" s="102"/>
    </row>
    <row r="9" spans="2:7" ht="13.5" thickBot="1">
      <c r="B9" s="10" t="s">
        <v>28</v>
      </c>
      <c r="C9" s="71">
        <v>800</v>
      </c>
      <c r="D9" s="71">
        <v>850</v>
      </c>
      <c r="E9" s="71">
        <v>730</v>
      </c>
      <c r="F9" s="90">
        <v>680</v>
      </c>
      <c r="G9" s="106"/>
    </row>
    <row r="10" spans="2:7" ht="14.25" thickBot="1" thickTop="1">
      <c r="B10" s="89" t="s">
        <v>11</v>
      </c>
      <c r="C10" s="103"/>
      <c r="D10" s="104"/>
      <c r="E10" s="104"/>
      <c r="F10" s="105"/>
      <c r="G10" s="176"/>
    </row>
    <row r="11" ht="47.25" customHeight="1" thickTop="1"/>
    <row r="16" spans="2:7" ht="15.75">
      <c r="B16" s="183" t="s">
        <v>23</v>
      </c>
      <c r="C16" s="183"/>
      <c r="D16" s="183"/>
      <c r="E16" s="183"/>
      <c r="F16" s="183"/>
      <c r="G16" s="183"/>
    </row>
    <row r="17" ht="12.75">
      <c r="G17" t="s">
        <v>24</v>
      </c>
    </row>
    <row r="18" spans="2:7" ht="13.5" thickBot="1">
      <c r="B18" s="6"/>
      <c r="C18" s="7" t="s">
        <v>17</v>
      </c>
      <c r="D18" s="7" t="s">
        <v>18</v>
      </c>
      <c r="E18" s="7" t="s">
        <v>19</v>
      </c>
      <c r="F18" s="7" t="s">
        <v>20</v>
      </c>
      <c r="G18" s="88" t="s">
        <v>11</v>
      </c>
    </row>
    <row r="19" spans="2:7" ht="13.5" thickTop="1">
      <c r="B19" s="8" t="s">
        <v>25</v>
      </c>
      <c r="C19" s="9">
        <v>740</v>
      </c>
      <c r="D19" s="9">
        <v>630</v>
      </c>
      <c r="E19" s="9">
        <v>420</v>
      </c>
      <c r="F19" s="86">
        <v>500</v>
      </c>
      <c r="G19" s="101">
        <f aca="true" t="shared" si="0" ref="G19:G24">SUM(C19:F19)</f>
        <v>2290</v>
      </c>
    </row>
    <row r="20" spans="2:7" ht="12.75">
      <c r="B20" s="10" t="s">
        <v>26</v>
      </c>
      <c r="C20" s="5">
        <v>720</v>
      </c>
      <c r="D20" s="5">
        <v>650</v>
      </c>
      <c r="E20" s="5">
        <v>430</v>
      </c>
      <c r="F20" s="87">
        <v>510</v>
      </c>
      <c r="G20" s="102">
        <f t="shared" si="0"/>
        <v>2310</v>
      </c>
    </row>
    <row r="21" spans="2:7" ht="12.75">
      <c r="B21" s="10" t="s">
        <v>27</v>
      </c>
      <c r="C21" s="5">
        <v>1500</v>
      </c>
      <c r="D21" s="5">
        <v>1280</v>
      </c>
      <c r="E21" s="5">
        <v>1300</v>
      </c>
      <c r="F21" s="87">
        <v>1070</v>
      </c>
      <c r="G21" s="102">
        <f t="shared" si="0"/>
        <v>5150</v>
      </c>
    </row>
    <row r="22" spans="2:7" ht="12.75">
      <c r="B22" s="10" t="s">
        <v>3</v>
      </c>
      <c r="C22" s="5">
        <v>2200</v>
      </c>
      <c r="D22" s="5">
        <v>1950</v>
      </c>
      <c r="E22" s="5">
        <v>1600</v>
      </c>
      <c r="F22" s="87">
        <v>1550</v>
      </c>
      <c r="G22" s="102">
        <f t="shared" si="0"/>
        <v>7300</v>
      </c>
    </row>
    <row r="23" spans="2:7" ht="13.5" thickBot="1">
      <c r="B23" s="10" t="s">
        <v>28</v>
      </c>
      <c r="C23" s="71">
        <v>800</v>
      </c>
      <c r="D23" s="71">
        <v>850</v>
      </c>
      <c r="E23" s="71">
        <v>730</v>
      </c>
      <c r="F23" s="90">
        <v>680</v>
      </c>
      <c r="G23" s="106">
        <f t="shared" si="0"/>
        <v>3060</v>
      </c>
    </row>
    <row r="24" spans="2:7" ht="14.25" thickBot="1" thickTop="1">
      <c r="B24" s="89" t="s">
        <v>11</v>
      </c>
      <c r="C24" s="103">
        <f>SUM(C19:C23)</f>
        <v>5960</v>
      </c>
      <c r="D24" s="104">
        <f>SUM(D19:D23)</f>
        <v>5360</v>
      </c>
      <c r="E24" s="104">
        <f>SUM(E19:E23)</f>
        <v>4480</v>
      </c>
      <c r="F24" s="105">
        <f>SUM(F19:F23)</f>
        <v>4310</v>
      </c>
      <c r="G24" s="176">
        <f t="shared" si="0"/>
        <v>20110</v>
      </c>
    </row>
    <row r="25" ht="13.5" thickTop="1"/>
  </sheetData>
  <sheetProtection/>
  <mergeCells count="2">
    <mergeCell ref="B2:G2"/>
    <mergeCell ref="B16:G16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G5" sqref="G5"/>
    </sheetView>
  </sheetViews>
  <sheetFormatPr defaultColWidth="9.00390625" defaultRowHeight="13.5"/>
  <sheetData>
    <row r="2" ht="12.75">
      <c r="B2" t="s">
        <v>23</v>
      </c>
    </row>
    <row r="3" ht="12.75">
      <c r="G3" t="s">
        <v>29</v>
      </c>
    </row>
    <row r="4" spans="2:7" ht="13.5" thickBot="1">
      <c r="B4" s="25" t="s">
        <v>30</v>
      </c>
      <c r="C4" s="25" t="s">
        <v>17</v>
      </c>
      <c r="D4" s="25" t="s">
        <v>18</v>
      </c>
      <c r="E4" s="25" t="s">
        <v>19</v>
      </c>
      <c r="F4" s="25" t="s">
        <v>20</v>
      </c>
      <c r="G4" s="25" t="s">
        <v>11</v>
      </c>
    </row>
    <row r="5" spans="2:7" ht="13.5" thickTop="1">
      <c r="B5" s="26" t="s">
        <v>25</v>
      </c>
      <c r="C5" s="26">
        <v>740</v>
      </c>
      <c r="D5" s="26">
        <v>630</v>
      </c>
      <c r="E5" s="26">
        <v>420</v>
      </c>
      <c r="F5" s="92">
        <v>500</v>
      </c>
      <c r="G5" s="169"/>
    </row>
    <row r="6" spans="2:7" ht="12.75">
      <c r="B6" s="3" t="s">
        <v>26</v>
      </c>
      <c r="C6" s="3">
        <v>720</v>
      </c>
      <c r="D6" s="3">
        <v>650</v>
      </c>
      <c r="E6" s="3">
        <v>430</v>
      </c>
      <c r="F6" s="91">
        <v>510</v>
      </c>
      <c r="G6" s="170"/>
    </row>
    <row r="7" spans="2:7" ht="12.75">
      <c r="B7" s="3" t="s">
        <v>27</v>
      </c>
      <c r="C7" s="3">
        <v>1500</v>
      </c>
      <c r="D7" s="3">
        <v>1280</v>
      </c>
      <c r="E7" s="3">
        <v>1300</v>
      </c>
      <c r="F7" s="91">
        <v>1070</v>
      </c>
      <c r="G7" s="170"/>
    </row>
    <row r="8" spans="2:7" ht="13.5" thickBot="1">
      <c r="B8" s="3" t="s">
        <v>1</v>
      </c>
      <c r="C8" s="25">
        <v>1000</v>
      </c>
      <c r="D8" s="25">
        <v>1950</v>
      </c>
      <c r="E8" s="25">
        <v>1600</v>
      </c>
      <c r="F8" s="93">
        <v>1550</v>
      </c>
      <c r="G8" s="171"/>
    </row>
    <row r="9" spans="2:7" ht="14.25" thickBot="1" thickTop="1">
      <c r="B9" s="91" t="s">
        <v>11</v>
      </c>
      <c r="C9" s="173"/>
      <c r="D9" s="174"/>
      <c r="E9" s="174"/>
      <c r="F9" s="175"/>
      <c r="G9" s="172"/>
    </row>
    <row r="10" ht="35.25" customHeight="1" thickTop="1"/>
    <row r="17" ht="12.75">
      <c r="B17" t="s">
        <v>23</v>
      </c>
    </row>
    <row r="18" ht="12.75">
      <c r="G18" t="s">
        <v>29</v>
      </c>
    </row>
    <row r="19" spans="2:7" ht="13.5" thickBot="1">
      <c r="B19" s="25" t="s">
        <v>30</v>
      </c>
      <c r="C19" s="25" t="s">
        <v>17</v>
      </c>
      <c r="D19" s="25" t="s">
        <v>18</v>
      </c>
      <c r="E19" s="25" t="s">
        <v>19</v>
      </c>
      <c r="F19" s="25" t="s">
        <v>20</v>
      </c>
      <c r="G19" s="25" t="s">
        <v>11</v>
      </c>
    </row>
    <row r="20" spans="2:7" ht="13.5" thickTop="1">
      <c r="B20" s="26" t="s">
        <v>25</v>
      </c>
      <c r="C20" s="26">
        <v>740</v>
      </c>
      <c r="D20" s="26">
        <v>630</v>
      </c>
      <c r="E20" s="26">
        <v>420</v>
      </c>
      <c r="F20" s="92">
        <v>500</v>
      </c>
      <c r="G20" s="169">
        <f>SUM(C20:F20)</f>
        <v>2290</v>
      </c>
    </row>
    <row r="21" spans="2:7" ht="12.75">
      <c r="B21" s="3" t="s">
        <v>26</v>
      </c>
      <c r="C21" s="3">
        <v>720</v>
      </c>
      <c r="D21" s="3">
        <v>650</v>
      </c>
      <c r="E21" s="3">
        <v>430</v>
      </c>
      <c r="F21" s="91">
        <v>510</v>
      </c>
      <c r="G21" s="170">
        <f>SUM(C21:F21)</f>
        <v>2310</v>
      </c>
    </row>
    <row r="22" spans="2:7" ht="12.75">
      <c r="B22" s="3" t="s">
        <v>27</v>
      </c>
      <c r="C22" s="3">
        <v>1500</v>
      </c>
      <c r="D22" s="3">
        <v>1280</v>
      </c>
      <c r="E22" s="3">
        <v>1300</v>
      </c>
      <c r="F22" s="91">
        <v>1070</v>
      </c>
      <c r="G22" s="170">
        <f>SUM(C22:F22)</f>
        <v>5150</v>
      </c>
    </row>
    <row r="23" spans="2:7" ht="13.5" thickBot="1">
      <c r="B23" s="3" t="s">
        <v>1</v>
      </c>
      <c r="C23" s="25">
        <v>1000</v>
      </c>
      <c r="D23" s="25">
        <v>1950</v>
      </c>
      <c r="E23" s="25">
        <v>1600</v>
      </c>
      <c r="F23" s="93">
        <v>1550</v>
      </c>
      <c r="G23" s="171">
        <f>SUM(C23:F23)</f>
        <v>6100</v>
      </c>
    </row>
    <row r="24" spans="2:7" ht="14.25" thickBot="1" thickTop="1">
      <c r="B24" s="91" t="s">
        <v>11</v>
      </c>
      <c r="C24" s="173">
        <f>SUM(C20:C23)</f>
        <v>3960</v>
      </c>
      <c r="D24" s="174">
        <f>SUM(D20:D23)</f>
        <v>4510</v>
      </c>
      <c r="E24" s="174">
        <f>SUM(E20:E23)</f>
        <v>3750</v>
      </c>
      <c r="F24" s="175">
        <f>SUM(F20:F23)</f>
        <v>3630</v>
      </c>
      <c r="G24" s="172">
        <f>SUM(G20:G23)</f>
        <v>15850</v>
      </c>
    </row>
    <row r="25" ht="13.5" thickTop="1"/>
  </sheetData>
  <sheetProtection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5" sqref="F5"/>
    </sheetView>
  </sheetViews>
  <sheetFormatPr defaultColWidth="9.00390625" defaultRowHeight="13.5"/>
  <cols>
    <col min="2" max="5" width="9.75390625" style="0" customWidth="1"/>
    <col min="6" max="6" width="12.75390625" style="0" customWidth="1"/>
  </cols>
  <sheetData>
    <row r="1" spans="1:7" ht="18.75">
      <c r="A1" s="184" t="s">
        <v>32</v>
      </c>
      <c r="B1" s="184"/>
      <c r="C1" s="184"/>
      <c r="D1" s="184"/>
      <c r="E1" s="184"/>
      <c r="F1" s="184"/>
      <c r="G1" s="13"/>
    </row>
    <row r="2" spans="1:9" ht="12.75">
      <c r="A2" s="14"/>
      <c r="B2" s="15"/>
      <c r="C2" s="15"/>
      <c r="D2" s="15"/>
      <c r="E2" s="15"/>
      <c r="F2" s="16" t="s">
        <v>33</v>
      </c>
      <c r="G2" s="15"/>
      <c r="H2" s="17"/>
      <c r="I2" s="17"/>
    </row>
    <row r="3" spans="1:5" ht="12.75">
      <c r="A3" s="18"/>
      <c r="B3" s="19"/>
      <c r="C3" s="18"/>
      <c r="D3" s="18"/>
      <c r="E3" s="18"/>
    </row>
    <row r="4" spans="1:9" ht="13.5" thickBot="1">
      <c r="A4" s="20"/>
      <c r="B4" s="76" t="s">
        <v>34</v>
      </c>
      <c r="C4" s="76" t="s">
        <v>35</v>
      </c>
      <c r="D4" s="76" t="s">
        <v>36</v>
      </c>
      <c r="E4" s="76" t="s">
        <v>37</v>
      </c>
      <c r="F4" s="77" t="s">
        <v>31</v>
      </c>
      <c r="G4" s="11"/>
      <c r="H4" s="11"/>
      <c r="I4" s="11"/>
    </row>
    <row r="5" spans="1:6" ht="13.5" thickTop="1">
      <c r="A5" s="76" t="s">
        <v>38</v>
      </c>
      <c r="B5" s="21">
        <v>2457</v>
      </c>
      <c r="C5" s="21">
        <v>392</v>
      </c>
      <c r="D5" s="21">
        <v>1439</v>
      </c>
      <c r="E5" s="72">
        <v>655</v>
      </c>
      <c r="F5" s="94"/>
    </row>
    <row r="6" spans="1:6" ht="12.75">
      <c r="A6" s="76" t="s">
        <v>39</v>
      </c>
      <c r="B6" s="21">
        <v>1730</v>
      </c>
      <c r="C6" s="21">
        <v>673</v>
      </c>
      <c r="D6" s="21">
        <v>1194</v>
      </c>
      <c r="E6" s="72">
        <v>880</v>
      </c>
      <c r="F6" s="95"/>
    </row>
    <row r="7" spans="1:6" ht="13.5" thickBot="1">
      <c r="A7" s="76" t="s">
        <v>40</v>
      </c>
      <c r="B7" s="74">
        <v>1238</v>
      </c>
      <c r="C7" s="74">
        <v>466</v>
      </c>
      <c r="D7" s="74">
        <v>1319</v>
      </c>
      <c r="E7" s="75">
        <v>1066</v>
      </c>
      <c r="F7" s="99"/>
    </row>
    <row r="8" spans="1:6" ht="14.25" thickBot="1" thickTop="1">
      <c r="A8" s="78" t="s">
        <v>31</v>
      </c>
      <c r="B8" s="96"/>
      <c r="C8" s="97"/>
      <c r="D8" s="97"/>
      <c r="E8" s="98"/>
      <c r="F8" s="100"/>
    </row>
    <row r="9" spans="1:6" ht="13.5" thickTop="1">
      <c r="A9" s="22"/>
      <c r="B9" s="22"/>
      <c r="C9" s="22"/>
      <c r="D9" s="22"/>
      <c r="E9" s="23" t="s">
        <v>41</v>
      </c>
      <c r="F9" s="73">
        <f>MAX(B5:E7)</f>
        <v>2457</v>
      </c>
    </row>
    <row r="10" spans="1:6" ht="12.75">
      <c r="A10" s="22"/>
      <c r="B10" s="22"/>
      <c r="C10" s="22"/>
      <c r="D10" s="22"/>
      <c r="E10" s="23" t="s">
        <v>42</v>
      </c>
      <c r="F10" s="24">
        <f>MIN(B5:E8)</f>
        <v>392</v>
      </c>
    </row>
    <row r="11" ht="43.5" customHeight="1"/>
    <row r="16" spans="1:7" ht="18.75">
      <c r="A16" s="184" t="s">
        <v>32</v>
      </c>
      <c r="B16" s="184"/>
      <c r="C16" s="184"/>
      <c r="D16" s="184"/>
      <c r="E16" s="184"/>
      <c r="F16" s="184"/>
      <c r="G16" s="13"/>
    </row>
    <row r="17" spans="1:9" ht="12.75">
      <c r="A17" s="14"/>
      <c r="B17" s="15"/>
      <c r="C17" s="15"/>
      <c r="D17" s="15"/>
      <c r="E17" s="15"/>
      <c r="F17" s="16" t="s">
        <v>33</v>
      </c>
      <c r="G17" s="15"/>
      <c r="H17" s="17"/>
      <c r="I17" s="17"/>
    </row>
    <row r="18" spans="1:5" ht="12.75">
      <c r="A18" s="18"/>
      <c r="B18" s="19"/>
      <c r="C18" s="18"/>
      <c r="D18" s="18"/>
      <c r="E18" s="18"/>
    </row>
    <row r="19" spans="1:9" ht="13.5" thickBot="1">
      <c r="A19" s="76"/>
      <c r="B19" s="76" t="s">
        <v>34</v>
      </c>
      <c r="C19" s="76" t="s">
        <v>35</v>
      </c>
      <c r="D19" s="76" t="s">
        <v>36</v>
      </c>
      <c r="E19" s="76" t="s">
        <v>37</v>
      </c>
      <c r="F19" s="77" t="s">
        <v>31</v>
      </c>
      <c r="G19" s="11"/>
      <c r="H19" s="11"/>
      <c r="I19" s="11"/>
    </row>
    <row r="20" spans="1:6" ht="13.5" thickTop="1">
      <c r="A20" s="76" t="s">
        <v>38</v>
      </c>
      <c r="B20" s="21">
        <v>2457</v>
      </c>
      <c r="C20" s="21">
        <v>392</v>
      </c>
      <c r="D20" s="21">
        <v>1439</v>
      </c>
      <c r="E20" s="72">
        <v>655</v>
      </c>
      <c r="F20" s="94">
        <f>SUM(B20:E20)</f>
        <v>4943</v>
      </c>
    </row>
    <row r="21" spans="1:6" ht="12.75">
      <c r="A21" s="76" t="s">
        <v>39</v>
      </c>
      <c r="B21" s="21">
        <v>1730</v>
      </c>
      <c r="C21" s="21">
        <v>673</v>
      </c>
      <c r="D21" s="21">
        <v>1194</v>
      </c>
      <c r="E21" s="72">
        <v>880</v>
      </c>
      <c r="F21" s="95">
        <f>SUM(B21:E21)</f>
        <v>4477</v>
      </c>
    </row>
    <row r="22" spans="1:6" ht="13.5" thickBot="1">
      <c r="A22" s="76" t="s">
        <v>40</v>
      </c>
      <c r="B22" s="74">
        <v>1238</v>
      </c>
      <c r="C22" s="74">
        <v>466</v>
      </c>
      <c r="D22" s="74">
        <v>1319</v>
      </c>
      <c r="E22" s="75">
        <v>1066</v>
      </c>
      <c r="F22" s="99">
        <f>SUM(B22:E22)</f>
        <v>4089</v>
      </c>
    </row>
    <row r="23" spans="1:6" ht="14.25" thickBot="1" thickTop="1">
      <c r="A23" s="78" t="s">
        <v>31</v>
      </c>
      <c r="B23" s="96">
        <f>SUM(B20:B22)</f>
        <v>5425</v>
      </c>
      <c r="C23" s="97">
        <f>SUM(C20:C22)</f>
        <v>1531</v>
      </c>
      <c r="D23" s="97">
        <f>SUM(D20:D22)</f>
        <v>3952</v>
      </c>
      <c r="E23" s="98">
        <f>SUM(E20:E22)</f>
        <v>2601</v>
      </c>
      <c r="F23" s="100">
        <f>SUM(B23:E23)</f>
        <v>13509</v>
      </c>
    </row>
    <row r="24" spans="1:6" ht="13.5" thickTop="1">
      <c r="A24" s="22"/>
      <c r="B24" s="22"/>
      <c r="C24" s="22"/>
      <c r="D24" s="22"/>
      <c r="E24" s="23" t="s">
        <v>41</v>
      </c>
      <c r="F24" s="73">
        <f>MAX(B20:E22)</f>
        <v>2457</v>
      </c>
    </row>
    <row r="25" spans="1:6" ht="12.75">
      <c r="A25" s="22"/>
      <c r="B25" s="22"/>
      <c r="C25" s="22"/>
      <c r="D25" s="22"/>
      <c r="E25" s="23" t="s">
        <v>42</v>
      </c>
      <c r="F25" s="24">
        <f>MIN(B20:E23)</f>
        <v>392</v>
      </c>
    </row>
  </sheetData>
  <sheetProtection/>
  <mergeCells count="2">
    <mergeCell ref="A1:F1"/>
    <mergeCell ref="A16:F16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1.25" style="0" customWidth="1"/>
    <col min="2" max="2" width="6.00390625" style="0" customWidth="1"/>
    <col min="7" max="7" width="15.50390625" style="0" bestFit="1" customWidth="1"/>
  </cols>
  <sheetData>
    <row r="2" spans="2:7" ht="15.75">
      <c r="B2" s="183" t="s">
        <v>23</v>
      </c>
      <c r="C2" s="183"/>
      <c r="D2" s="183"/>
      <c r="E2" s="183"/>
      <c r="F2" s="183"/>
      <c r="G2" s="183"/>
    </row>
    <row r="3" ht="12.75">
      <c r="G3" t="s">
        <v>24</v>
      </c>
    </row>
    <row r="4" spans="2:7" ht="13.5" thickBot="1">
      <c r="B4" s="6"/>
      <c r="C4" s="7" t="s">
        <v>17</v>
      </c>
      <c r="D4" s="7" t="s">
        <v>18</v>
      </c>
      <c r="E4" s="7" t="s">
        <v>19</v>
      </c>
      <c r="F4" s="7" t="s">
        <v>20</v>
      </c>
      <c r="G4" s="88" t="s">
        <v>11</v>
      </c>
    </row>
    <row r="5" spans="2:7" ht="13.5" thickTop="1">
      <c r="B5" s="8" t="s">
        <v>25</v>
      </c>
      <c r="C5" s="9">
        <v>740</v>
      </c>
      <c r="D5" s="9">
        <v>630</v>
      </c>
      <c r="E5" s="9">
        <v>420</v>
      </c>
      <c r="F5" s="86">
        <v>500</v>
      </c>
      <c r="G5" s="101"/>
    </row>
    <row r="6" spans="2:7" ht="12.75">
      <c r="B6" s="10" t="s">
        <v>26</v>
      </c>
      <c r="C6" s="5">
        <v>720</v>
      </c>
      <c r="D6" s="5">
        <v>650</v>
      </c>
      <c r="E6" s="5">
        <v>430</v>
      </c>
      <c r="F6" s="87">
        <v>510</v>
      </c>
      <c r="G6" s="102"/>
    </row>
    <row r="7" spans="2:7" ht="12.75">
      <c r="B7" s="10" t="s">
        <v>27</v>
      </c>
      <c r="C7" s="5">
        <v>1500</v>
      </c>
      <c r="D7" s="5">
        <v>1280</v>
      </c>
      <c r="E7" s="5">
        <v>1300</v>
      </c>
      <c r="F7" s="87">
        <v>1070</v>
      </c>
      <c r="G7" s="102"/>
    </row>
    <row r="8" spans="2:7" ht="12.75">
      <c r="B8" s="10" t="s">
        <v>3</v>
      </c>
      <c r="C8" s="5">
        <v>2200</v>
      </c>
      <c r="D8" s="5">
        <v>1950</v>
      </c>
      <c r="E8" s="5">
        <v>1600</v>
      </c>
      <c r="F8" s="87">
        <v>1550</v>
      </c>
      <c r="G8" s="102"/>
    </row>
    <row r="9" spans="2:7" ht="13.5" thickBot="1">
      <c r="B9" s="10" t="s">
        <v>28</v>
      </c>
      <c r="C9" s="71">
        <v>800</v>
      </c>
      <c r="D9" s="71">
        <v>850</v>
      </c>
      <c r="E9" s="71">
        <v>730</v>
      </c>
      <c r="F9" s="90">
        <v>680</v>
      </c>
      <c r="G9" s="106"/>
    </row>
    <row r="10" spans="2:7" ht="14.25" thickBot="1" thickTop="1">
      <c r="B10" s="89" t="s">
        <v>11</v>
      </c>
      <c r="C10" s="103"/>
      <c r="D10" s="104"/>
      <c r="E10" s="104"/>
      <c r="F10" s="105"/>
      <c r="G10" s="107"/>
    </row>
    <row r="11" ht="13.5" thickTop="1"/>
    <row r="20" spans="2:7" ht="15.75">
      <c r="B20" s="183" t="s">
        <v>23</v>
      </c>
      <c r="C20" s="183"/>
      <c r="D20" s="183"/>
      <c r="E20" s="183"/>
      <c r="F20" s="183"/>
      <c r="G20" s="183"/>
    </row>
    <row r="21" ht="12.75">
      <c r="G21" t="s">
        <v>24</v>
      </c>
    </row>
    <row r="22" spans="2:7" ht="13.5" thickBot="1">
      <c r="B22" s="6"/>
      <c r="C22" s="7" t="s">
        <v>17</v>
      </c>
      <c r="D22" s="7" t="s">
        <v>18</v>
      </c>
      <c r="E22" s="7" t="s">
        <v>19</v>
      </c>
      <c r="F22" s="7" t="s">
        <v>20</v>
      </c>
      <c r="G22" s="88" t="s">
        <v>11</v>
      </c>
    </row>
    <row r="23" spans="2:7" ht="13.5" thickTop="1">
      <c r="B23" s="8" t="s">
        <v>25</v>
      </c>
      <c r="C23" s="9">
        <v>740</v>
      </c>
      <c r="D23" s="9">
        <v>630</v>
      </c>
      <c r="E23" s="9">
        <v>420</v>
      </c>
      <c r="F23" s="86">
        <v>500</v>
      </c>
      <c r="G23" s="101">
        <f aca="true" t="shared" si="0" ref="G23:G28">SUM(C23:F23)</f>
        <v>2290</v>
      </c>
    </row>
    <row r="24" spans="2:7" ht="12.75">
      <c r="B24" s="10" t="s">
        <v>26</v>
      </c>
      <c r="C24" s="5">
        <v>720</v>
      </c>
      <c r="D24" s="5">
        <v>650</v>
      </c>
      <c r="E24" s="5">
        <v>430</v>
      </c>
      <c r="F24" s="87">
        <v>510</v>
      </c>
      <c r="G24" s="102">
        <f t="shared" si="0"/>
        <v>2310</v>
      </c>
    </row>
    <row r="25" spans="2:7" ht="12.75">
      <c r="B25" s="10" t="s">
        <v>27</v>
      </c>
      <c r="C25" s="5">
        <v>1500</v>
      </c>
      <c r="D25" s="5">
        <v>1280</v>
      </c>
      <c r="E25" s="5">
        <v>1300</v>
      </c>
      <c r="F25" s="87">
        <v>1070</v>
      </c>
      <c r="G25" s="102">
        <f t="shared" si="0"/>
        <v>5150</v>
      </c>
    </row>
    <row r="26" spans="2:7" ht="12.75">
      <c r="B26" s="10" t="s">
        <v>3</v>
      </c>
      <c r="C26" s="5">
        <v>2200</v>
      </c>
      <c r="D26" s="5">
        <v>1950</v>
      </c>
      <c r="E26" s="5">
        <v>1600</v>
      </c>
      <c r="F26" s="87">
        <v>1550</v>
      </c>
      <c r="G26" s="102">
        <f t="shared" si="0"/>
        <v>7300</v>
      </c>
    </row>
    <row r="27" spans="2:7" ht="13.5" thickBot="1">
      <c r="B27" s="10" t="s">
        <v>28</v>
      </c>
      <c r="C27" s="71">
        <v>800</v>
      </c>
      <c r="D27" s="71">
        <v>850</v>
      </c>
      <c r="E27" s="71">
        <v>730</v>
      </c>
      <c r="F27" s="90">
        <v>680</v>
      </c>
      <c r="G27" s="106">
        <f t="shared" si="0"/>
        <v>3060</v>
      </c>
    </row>
    <row r="28" spans="2:7" ht="14.25" thickBot="1" thickTop="1">
      <c r="B28" s="89" t="s">
        <v>11</v>
      </c>
      <c r="C28" s="103">
        <f>SUM(C23:C27)</f>
        <v>5960</v>
      </c>
      <c r="D28" s="104">
        <f>SUM(D23:D27)</f>
        <v>5360</v>
      </c>
      <c r="E28" s="104">
        <f>SUM(E23:E27)</f>
        <v>4480</v>
      </c>
      <c r="F28" s="105">
        <f>SUM(F23:F27)</f>
        <v>4310</v>
      </c>
      <c r="G28" s="107">
        <f t="shared" si="0"/>
        <v>20110</v>
      </c>
    </row>
    <row r="29" ht="13.5" thickTop="1"/>
  </sheetData>
  <sheetProtection/>
  <mergeCells count="2">
    <mergeCell ref="B2:G2"/>
    <mergeCell ref="B20:G20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5" sqref="F5"/>
    </sheetView>
  </sheetViews>
  <sheetFormatPr defaultColWidth="9.00390625" defaultRowHeight="13.5"/>
  <cols>
    <col min="2" max="2" width="11.875" style="0" customWidth="1"/>
    <col min="3" max="5" width="11.125" style="0" customWidth="1"/>
    <col min="6" max="6" width="10.875" style="0" customWidth="1"/>
  </cols>
  <sheetData>
    <row r="1" spans="1:6" ht="15.75">
      <c r="A1" s="54" t="s">
        <v>101</v>
      </c>
      <c r="B1" s="55"/>
      <c r="C1" s="55"/>
      <c r="D1" s="55"/>
      <c r="E1" s="40"/>
      <c r="F1" s="40"/>
    </row>
    <row r="2" spans="1:6" ht="12.75">
      <c r="A2" s="56"/>
      <c r="B2" s="56"/>
      <c r="C2" s="56"/>
      <c r="D2" s="56"/>
      <c r="E2" s="56"/>
      <c r="F2" s="56"/>
    </row>
    <row r="3" spans="1:6" ht="13.5" thickBot="1">
      <c r="A3" s="56"/>
      <c r="B3" s="56"/>
      <c r="C3" s="56"/>
      <c r="D3" s="56"/>
      <c r="E3" s="56"/>
      <c r="F3" s="56"/>
    </row>
    <row r="4" spans="1:6" ht="13.5" thickBot="1">
      <c r="A4" s="57"/>
      <c r="B4" s="57" t="s">
        <v>102</v>
      </c>
      <c r="C4" s="57" t="s">
        <v>103</v>
      </c>
      <c r="D4" s="57" t="s">
        <v>104</v>
      </c>
      <c r="E4" s="57" t="s">
        <v>105</v>
      </c>
      <c r="F4" s="58" t="s">
        <v>31</v>
      </c>
    </row>
    <row r="5" spans="1:6" ht="13.5" thickTop="1">
      <c r="A5" s="42" t="s">
        <v>106</v>
      </c>
      <c r="B5" s="59">
        <v>21360000</v>
      </c>
      <c r="C5" s="59">
        <v>10369000</v>
      </c>
      <c r="D5" s="59">
        <v>16987000</v>
      </c>
      <c r="E5" s="59">
        <v>13698000</v>
      </c>
      <c r="F5" s="149"/>
    </row>
    <row r="6" spans="1:6" ht="12.75">
      <c r="A6" s="42" t="s">
        <v>107</v>
      </c>
      <c r="B6" s="59">
        <v>23659000</v>
      </c>
      <c r="C6" s="59">
        <v>12156000</v>
      </c>
      <c r="D6" s="59">
        <v>17598000</v>
      </c>
      <c r="E6" s="59">
        <v>13659000</v>
      </c>
      <c r="F6" s="150"/>
    </row>
    <row r="7" spans="1:6" ht="12.75">
      <c r="A7" s="42" t="s">
        <v>108</v>
      </c>
      <c r="B7" s="59">
        <v>25698000</v>
      </c>
      <c r="C7" s="59">
        <v>13658000</v>
      </c>
      <c r="D7" s="59">
        <v>19875000</v>
      </c>
      <c r="E7" s="59">
        <v>12587000</v>
      </c>
      <c r="F7" s="150"/>
    </row>
    <row r="8" spans="1:6" ht="12.75">
      <c r="A8" s="42" t="s">
        <v>109</v>
      </c>
      <c r="B8" s="59">
        <v>20136000</v>
      </c>
      <c r="C8" s="59">
        <v>11023000</v>
      </c>
      <c r="D8" s="59">
        <v>16987000</v>
      </c>
      <c r="E8" s="59">
        <v>19687000</v>
      </c>
      <c r="F8" s="150"/>
    </row>
    <row r="9" spans="1:6" ht="12.75">
      <c r="A9" s="42" t="s">
        <v>110</v>
      </c>
      <c r="B9" s="59">
        <v>18965000</v>
      </c>
      <c r="C9" s="59">
        <v>10963000</v>
      </c>
      <c r="D9" s="59">
        <v>13659000</v>
      </c>
      <c r="E9" s="59">
        <v>13659000</v>
      </c>
      <c r="F9" s="150"/>
    </row>
    <row r="10" spans="1:6" ht="13.5" thickBot="1">
      <c r="A10" s="42" t="s">
        <v>111</v>
      </c>
      <c r="B10" s="59">
        <v>19685000</v>
      </c>
      <c r="C10" s="59">
        <v>16359000</v>
      </c>
      <c r="D10" s="59">
        <v>15698000</v>
      </c>
      <c r="E10" s="59">
        <v>12459000</v>
      </c>
      <c r="F10" s="151"/>
    </row>
    <row r="11" spans="1:6" ht="14.25" thickBot="1" thickTop="1">
      <c r="A11" s="60" t="s">
        <v>31</v>
      </c>
      <c r="B11" s="146"/>
      <c r="C11" s="147"/>
      <c r="D11" s="147"/>
      <c r="E11" s="148"/>
      <c r="F11" s="152"/>
    </row>
    <row r="12" spans="1:6" ht="50.25" customHeight="1">
      <c r="A12" s="61"/>
      <c r="B12" s="61"/>
      <c r="C12" s="61"/>
      <c r="D12" s="61"/>
      <c r="E12" s="61"/>
      <c r="F12" s="61"/>
    </row>
    <row r="15" spans="1:6" ht="15.75">
      <c r="A15" s="54" t="s">
        <v>101</v>
      </c>
      <c r="B15" s="55"/>
      <c r="C15" s="55"/>
      <c r="D15" s="55"/>
      <c r="E15" s="40"/>
      <c r="F15" s="40"/>
    </row>
    <row r="16" spans="1:6" ht="12.75">
      <c r="A16" s="56"/>
      <c r="B16" s="56"/>
      <c r="C16" s="56"/>
      <c r="D16" s="56"/>
      <c r="E16" s="56"/>
      <c r="F16" s="56"/>
    </row>
    <row r="17" spans="1:6" ht="13.5" thickBot="1">
      <c r="A17" s="56"/>
      <c r="B17" s="56"/>
      <c r="C17" s="56"/>
      <c r="D17" s="56"/>
      <c r="E17" s="56"/>
      <c r="F17" s="56"/>
    </row>
    <row r="18" spans="1:6" ht="13.5" thickBot="1">
      <c r="A18" s="57"/>
      <c r="B18" s="57" t="s">
        <v>102</v>
      </c>
      <c r="C18" s="57" t="s">
        <v>103</v>
      </c>
      <c r="D18" s="57" t="s">
        <v>104</v>
      </c>
      <c r="E18" s="57" t="s">
        <v>105</v>
      </c>
      <c r="F18" s="58" t="s">
        <v>31</v>
      </c>
    </row>
    <row r="19" spans="1:6" ht="13.5" thickTop="1">
      <c r="A19" s="42" t="s">
        <v>106</v>
      </c>
      <c r="B19" s="59">
        <v>21360000</v>
      </c>
      <c r="C19" s="59">
        <v>10369000</v>
      </c>
      <c r="D19" s="59">
        <v>16987000</v>
      </c>
      <c r="E19" s="59">
        <v>13698000</v>
      </c>
      <c r="F19" s="149">
        <f aca="true" t="shared" si="0" ref="F19:F25">SUM(B19:E19)</f>
        <v>62414000</v>
      </c>
    </row>
    <row r="20" spans="1:6" ht="12.75">
      <c r="A20" s="42" t="s">
        <v>107</v>
      </c>
      <c r="B20" s="59">
        <v>23659000</v>
      </c>
      <c r="C20" s="59">
        <v>12156000</v>
      </c>
      <c r="D20" s="59">
        <v>17598000</v>
      </c>
      <c r="E20" s="59">
        <v>13659000</v>
      </c>
      <c r="F20" s="150">
        <f t="shared" si="0"/>
        <v>67072000</v>
      </c>
    </row>
    <row r="21" spans="1:6" ht="12.75">
      <c r="A21" s="42" t="s">
        <v>108</v>
      </c>
      <c r="B21" s="59">
        <v>25698000</v>
      </c>
      <c r="C21" s="59">
        <v>13658000</v>
      </c>
      <c r="D21" s="59">
        <v>19875000</v>
      </c>
      <c r="E21" s="59">
        <v>12587000</v>
      </c>
      <c r="F21" s="150">
        <f t="shared" si="0"/>
        <v>71818000</v>
      </c>
    </row>
    <row r="22" spans="1:6" ht="12.75">
      <c r="A22" s="42" t="s">
        <v>109</v>
      </c>
      <c r="B22" s="59">
        <v>20136000</v>
      </c>
      <c r="C22" s="59">
        <v>11023000</v>
      </c>
      <c r="D22" s="59">
        <v>16987000</v>
      </c>
      <c r="E22" s="59">
        <v>19687000</v>
      </c>
      <c r="F22" s="150">
        <f t="shared" si="0"/>
        <v>67833000</v>
      </c>
    </row>
    <row r="23" spans="1:6" ht="12.75">
      <c r="A23" s="42" t="s">
        <v>110</v>
      </c>
      <c r="B23" s="59">
        <v>18965000</v>
      </c>
      <c r="C23" s="59">
        <v>10963000</v>
      </c>
      <c r="D23" s="59">
        <v>13659000</v>
      </c>
      <c r="E23" s="59">
        <v>13659000</v>
      </c>
      <c r="F23" s="150">
        <f t="shared" si="0"/>
        <v>57246000</v>
      </c>
    </row>
    <row r="24" spans="1:6" ht="13.5" thickBot="1">
      <c r="A24" s="42" t="s">
        <v>111</v>
      </c>
      <c r="B24" s="59">
        <v>19685000</v>
      </c>
      <c r="C24" s="59">
        <v>16359000</v>
      </c>
      <c r="D24" s="59">
        <v>15698000</v>
      </c>
      <c r="E24" s="59">
        <v>12459000</v>
      </c>
      <c r="F24" s="151">
        <f t="shared" si="0"/>
        <v>64201000</v>
      </c>
    </row>
    <row r="25" spans="1:6" ht="14.25" thickBot="1" thickTop="1">
      <c r="A25" s="60" t="s">
        <v>31</v>
      </c>
      <c r="B25" s="146">
        <f>SUM(B19:B24)</f>
        <v>129503000</v>
      </c>
      <c r="C25" s="147">
        <f>SUM(C19:C24)</f>
        <v>74528000</v>
      </c>
      <c r="D25" s="147">
        <f>SUM(D19:D24)</f>
        <v>100804000</v>
      </c>
      <c r="E25" s="148">
        <f>SUM(E19:E24)</f>
        <v>85749000</v>
      </c>
      <c r="F25" s="152">
        <f t="shared" si="0"/>
        <v>390584000</v>
      </c>
    </row>
    <row r="26" spans="1:6" ht="12.75">
      <c r="A26" s="61"/>
      <c r="B26" s="61"/>
      <c r="C26" s="61"/>
      <c r="D26" s="61"/>
      <c r="E26" s="61"/>
      <c r="F26" s="61"/>
    </row>
    <row r="27" spans="1:8" ht="12.75">
      <c r="A27" s="62"/>
      <c r="B27" s="62"/>
      <c r="C27" s="62"/>
      <c r="D27" s="62"/>
      <c r="E27" s="62"/>
      <c r="F27" s="62"/>
      <c r="G27" s="12"/>
      <c r="H27" s="12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375" style="0" customWidth="1"/>
    <col min="2" max="5" width="10.625" style="0" customWidth="1"/>
    <col min="6" max="6" width="16.50390625" style="0" bestFit="1" customWidth="1"/>
  </cols>
  <sheetData>
    <row r="2" spans="1:6" ht="15.75">
      <c r="A2" s="48" t="s">
        <v>85</v>
      </c>
      <c r="C2" s="48"/>
      <c r="D2" s="48"/>
      <c r="E2" s="49" t="s">
        <v>86</v>
      </c>
      <c r="F2" s="50" t="s">
        <v>87</v>
      </c>
    </row>
    <row r="3" ht="12.75">
      <c r="F3" s="29" t="s">
        <v>14</v>
      </c>
    </row>
    <row r="4" spans="1:6" ht="15" thickBot="1">
      <c r="A4" s="51" t="s">
        <v>88</v>
      </c>
      <c r="B4" s="51" t="s">
        <v>89</v>
      </c>
      <c r="C4" s="51" t="s">
        <v>90</v>
      </c>
      <c r="D4" s="51" t="s">
        <v>91</v>
      </c>
      <c r="E4" s="51" t="s">
        <v>92</v>
      </c>
      <c r="F4" s="155" t="s">
        <v>11</v>
      </c>
    </row>
    <row r="5" spans="1:6" ht="13.5" thickTop="1">
      <c r="A5" s="52" t="s">
        <v>93</v>
      </c>
      <c r="B5" s="53">
        <v>35600</v>
      </c>
      <c r="C5" s="53">
        <v>28600</v>
      </c>
      <c r="D5" s="53">
        <v>45000</v>
      </c>
      <c r="E5" s="153">
        <v>36000</v>
      </c>
      <c r="F5" s="158"/>
    </row>
    <row r="6" spans="1:6" ht="12.75">
      <c r="A6" s="52" t="s">
        <v>94</v>
      </c>
      <c r="B6" s="53">
        <v>45600</v>
      </c>
      <c r="C6" s="53">
        <v>56900</v>
      </c>
      <c r="D6" s="53">
        <v>31200</v>
      </c>
      <c r="E6" s="153">
        <v>24500</v>
      </c>
      <c r="F6" s="159"/>
    </row>
    <row r="7" spans="1:6" ht="12.75">
      <c r="A7" s="52" t="s">
        <v>95</v>
      </c>
      <c r="B7" s="53">
        <v>26000</v>
      </c>
      <c r="C7" s="53">
        <v>45100</v>
      </c>
      <c r="D7" s="53">
        <v>33000</v>
      </c>
      <c r="E7" s="153">
        <v>31000</v>
      </c>
      <c r="F7" s="159"/>
    </row>
    <row r="8" spans="1:6" ht="12.75">
      <c r="A8" s="52" t="s">
        <v>96</v>
      </c>
      <c r="B8" s="53">
        <v>35000</v>
      </c>
      <c r="C8" s="53">
        <v>35600</v>
      </c>
      <c r="D8" s="53">
        <v>41500</v>
      </c>
      <c r="E8" s="153">
        <v>25900</v>
      </c>
      <c r="F8" s="159"/>
    </row>
    <row r="9" spans="1:6" ht="12.75">
      <c r="A9" s="52" t="s">
        <v>97</v>
      </c>
      <c r="B9" s="53">
        <v>15600</v>
      </c>
      <c r="C9" s="53">
        <v>25600</v>
      </c>
      <c r="D9" s="53">
        <v>48100</v>
      </c>
      <c r="E9" s="153">
        <v>45300</v>
      </c>
      <c r="F9" s="159"/>
    </row>
    <row r="10" spans="1:6" ht="12.75">
      <c r="A10" s="52" t="s">
        <v>98</v>
      </c>
      <c r="B10" s="53">
        <v>12600</v>
      </c>
      <c r="C10" s="53">
        <v>23000</v>
      </c>
      <c r="D10" s="53">
        <v>28600</v>
      </c>
      <c r="E10" s="153">
        <v>25600</v>
      </c>
      <c r="F10" s="159"/>
    </row>
    <row r="11" spans="1:6" ht="12.75">
      <c r="A11" s="52" t="s">
        <v>99</v>
      </c>
      <c r="B11" s="53">
        <v>25000</v>
      </c>
      <c r="C11" s="53">
        <v>24200</v>
      </c>
      <c r="D11" s="53">
        <v>18000</v>
      </c>
      <c r="E11" s="153">
        <v>28000</v>
      </c>
      <c r="F11" s="159"/>
    </row>
    <row r="12" spans="1:6" ht="13.5" thickBot="1">
      <c r="A12" s="52" t="s">
        <v>100</v>
      </c>
      <c r="B12" s="156">
        <v>24000</v>
      </c>
      <c r="C12" s="156">
        <v>19800</v>
      </c>
      <c r="D12" s="156">
        <v>26000</v>
      </c>
      <c r="E12" s="157">
        <v>26500</v>
      </c>
      <c r="F12" s="160"/>
    </row>
    <row r="13" spans="1:6" ht="14.25" thickBot="1" thickTop="1">
      <c r="A13" s="154" t="s">
        <v>11</v>
      </c>
      <c r="B13" s="162"/>
      <c r="C13" s="163"/>
      <c r="D13" s="163"/>
      <c r="E13" s="164"/>
      <c r="F13" s="161"/>
    </row>
    <row r="14" ht="70.5" customHeight="1" thickTop="1"/>
    <row r="16" spans="1:6" ht="15.75">
      <c r="A16" s="48" t="s">
        <v>85</v>
      </c>
      <c r="C16" s="48"/>
      <c r="D16" s="48"/>
      <c r="E16" s="49" t="s">
        <v>86</v>
      </c>
      <c r="F16" s="50" t="s">
        <v>87</v>
      </c>
    </row>
    <row r="17" ht="12.75">
      <c r="F17" s="29" t="s">
        <v>14</v>
      </c>
    </row>
    <row r="18" spans="1:6" ht="15" thickBot="1">
      <c r="A18" s="51" t="s">
        <v>88</v>
      </c>
      <c r="B18" s="51" t="s">
        <v>89</v>
      </c>
      <c r="C18" s="51" t="s">
        <v>90</v>
      </c>
      <c r="D18" s="51" t="s">
        <v>91</v>
      </c>
      <c r="E18" s="51" t="s">
        <v>92</v>
      </c>
      <c r="F18" s="155" t="s">
        <v>11</v>
      </c>
    </row>
    <row r="19" spans="1:6" ht="13.5" thickTop="1">
      <c r="A19" s="52" t="s">
        <v>93</v>
      </c>
      <c r="B19" s="53">
        <v>35600</v>
      </c>
      <c r="C19" s="53">
        <v>28600</v>
      </c>
      <c r="D19" s="53">
        <v>45000</v>
      </c>
      <c r="E19" s="153">
        <v>36000</v>
      </c>
      <c r="F19" s="158">
        <f aca="true" t="shared" si="0" ref="F19:F27">SUM(B19:E19)</f>
        <v>145200</v>
      </c>
    </row>
    <row r="20" spans="1:6" ht="12.75">
      <c r="A20" s="52" t="s">
        <v>94</v>
      </c>
      <c r="B20" s="53">
        <v>45600</v>
      </c>
      <c r="C20" s="53">
        <v>56900</v>
      </c>
      <c r="D20" s="53">
        <v>31200</v>
      </c>
      <c r="E20" s="153">
        <v>24500</v>
      </c>
      <c r="F20" s="159">
        <f t="shared" si="0"/>
        <v>158200</v>
      </c>
    </row>
    <row r="21" spans="1:6" ht="12.75">
      <c r="A21" s="52" t="s">
        <v>95</v>
      </c>
      <c r="B21" s="53">
        <v>26000</v>
      </c>
      <c r="C21" s="53">
        <v>45100</v>
      </c>
      <c r="D21" s="53">
        <v>33000</v>
      </c>
      <c r="E21" s="153">
        <v>31000</v>
      </c>
      <c r="F21" s="159">
        <f t="shared" si="0"/>
        <v>135100</v>
      </c>
    </row>
    <row r="22" spans="1:6" ht="12.75">
      <c r="A22" s="52" t="s">
        <v>96</v>
      </c>
      <c r="B22" s="53">
        <v>35000</v>
      </c>
      <c r="C22" s="53">
        <v>35600</v>
      </c>
      <c r="D22" s="53">
        <v>41500</v>
      </c>
      <c r="E22" s="153">
        <v>25900</v>
      </c>
      <c r="F22" s="159">
        <f t="shared" si="0"/>
        <v>138000</v>
      </c>
    </row>
    <row r="23" spans="1:6" ht="12.75">
      <c r="A23" s="52" t="s">
        <v>97</v>
      </c>
      <c r="B23" s="53">
        <v>15600</v>
      </c>
      <c r="C23" s="53">
        <v>25600</v>
      </c>
      <c r="D23" s="53">
        <v>48100</v>
      </c>
      <c r="E23" s="153">
        <v>45300</v>
      </c>
      <c r="F23" s="159">
        <f t="shared" si="0"/>
        <v>134600</v>
      </c>
    </row>
    <row r="24" spans="1:6" ht="12.75">
      <c r="A24" s="52" t="s">
        <v>98</v>
      </c>
      <c r="B24" s="53">
        <v>12600</v>
      </c>
      <c r="C24" s="53">
        <v>23000</v>
      </c>
      <c r="D24" s="53">
        <v>28600</v>
      </c>
      <c r="E24" s="153">
        <v>25600</v>
      </c>
      <c r="F24" s="159">
        <f t="shared" si="0"/>
        <v>89800</v>
      </c>
    </row>
    <row r="25" spans="1:6" ht="12.75">
      <c r="A25" s="52" t="s">
        <v>99</v>
      </c>
      <c r="B25" s="53">
        <v>25000</v>
      </c>
      <c r="C25" s="53">
        <v>24200</v>
      </c>
      <c r="D25" s="53">
        <v>18000</v>
      </c>
      <c r="E25" s="153">
        <v>28000</v>
      </c>
      <c r="F25" s="159">
        <f t="shared" si="0"/>
        <v>95200</v>
      </c>
    </row>
    <row r="26" spans="1:6" ht="13.5" thickBot="1">
      <c r="A26" s="52" t="s">
        <v>100</v>
      </c>
      <c r="B26" s="156">
        <v>24000</v>
      </c>
      <c r="C26" s="156">
        <v>19800</v>
      </c>
      <c r="D26" s="156">
        <v>26000</v>
      </c>
      <c r="E26" s="157">
        <v>26500</v>
      </c>
      <c r="F26" s="160">
        <f t="shared" si="0"/>
        <v>96300</v>
      </c>
    </row>
    <row r="27" spans="1:6" ht="14.25" thickBot="1" thickTop="1">
      <c r="A27" s="154" t="s">
        <v>11</v>
      </c>
      <c r="B27" s="162">
        <f>SUM(B19:B26)</f>
        <v>219400</v>
      </c>
      <c r="C27" s="163">
        <f>SUM(C19:C26)</f>
        <v>258800</v>
      </c>
      <c r="D27" s="163">
        <f>SUM(D19:D26)</f>
        <v>271400</v>
      </c>
      <c r="E27" s="164">
        <f>SUM(E19:E26)</f>
        <v>242800</v>
      </c>
      <c r="F27" s="161">
        <f t="shared" si="0"/>
        <v>992400</v>
      </c>
    </row>
    <row r="28" ht="13.5" thickTop="1"/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エムティ･ソフト</Manager>
  <Company>エムティ･ソフト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計算初歩</dc:title>
  <dc:subject>計算初歩</dc:subject>
  <dc:creator>エムティ･ソフト</dc:creator>
  <cp:keywords/>
  <dc:description/>
  <cp:lastModifiedBy>太田幸男</cp:lastModifiedBy>
  <dcterms:created xsi:type="dcterms:W3CDTF">2000-05-07T04:04:42Z</dcterms:created>
  <dcterms:modified xsi:type="dcterms:W3CDTF">2018-03-12T11:59:30Z</dcterms:modified>
  <cp:category/>
  <cp:version/>
  <cp:contentType/>
  <cp:contentStatus/>
</cp:coreProperties>
</file>